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1"/>
  </bookViews>
  <sheets>
    <sheet name="Plan1" sheetId="1" r:id="rId1"/>
    <sheet name="Plan2" sheetId="2" r:id="rId2"/>
    <sheet name="Plan3" sheetId="3" r:id="rId3"/>
  </sheets>
  <definedNames>
    <definedName name="_xlnm.Print_Area" localSheetId="0">Plan1!$A$1:$F$44</definedName>
    <definedName name="_xlnm.Print_Area" localSheetId="1">Plan2!$A$3:$J$25</definedName>
  </definedNames>
  <calcPr calcId="124519"/>
</workbook>
</file>

<file path=xl/calcChain.xml><?xml version="1.0" encoding="utf-8"?>
<calcChain xmlns="http://schemas.openxmlformats.org/spreadsheetml/2006/main">
  <c r="C15" i="2"/>
  <c r="C16" s="1"/>
  <c r="E17" s="1"/>
  <c r="G17" l="1"/>
  <c r="G19" s="1"/>
  <c r="E61" i="1"/>
  <c r="F61" s="1"/>
  <c r="E60"/>
  <c r="F60" s="1"/>
  <c r="E59"/>
  <c r="F59" s="1"/>
  <c r="E58"/>
  <c r="F58" s="1"/>
  <c r="E57"/>
  <c r="F57" s="1"/>
  <c r="E19" i="2" l="1"/>
  <c r="I19" s="1"/>
  <c r="F64" i="1"/>
  <c r="N24"/>
  <c r="N18"/>
  <c r="M25"/>
  <c r="N25" s="1"/>
  <c r="M24"/>
  <c r="M23"/>
  <c r="N23" s="1"/>
  <c r="M20"/>
  <c r="N20" s="1"/>
  <c r="M19"/>
  <c r="N19" s="1"/>
  <c r="M18"/>
  <c r="M17"/>
  <c r="N17" s="1"/>
  <c r="M16"/>
  <c r="N16" s="1"/>
  <c r="M15"/>
  <c r="N15" s="1"/>
  <c r="M14"/>
  <c r="N14" s="1"/>
  <c r="M13"/>
  <c r="N13" s="1"/>
  <c r="N27" l="1"/>
  <c r="E25"/>
  <c r="E24"/>
  <c r="E23"/>
  <c r="E20"/>
  <c r="F20" s="1"/>
  <c r="E19"/>
  <c r="F19" s="1"/>
  <c r="E18"/>
  <c r="E17"/>
  <c r="F17" s="1"/>
  <c r="E16"/>
  <c r="E15"/>
  <c r="F15" s="1"/>
  <c r="E14"/>
  <c r="F14" s="1"/>
  <c r="E13"/>
  <c r="F27" l="1"/>
</calcChain>
</file>

<file path=xl/sharedStrings.xml><?xml version="1.0" encoding="utf-8"?>
<sst xmlns="http://schemas.openxmlformats.org/spreadsheetml/2006/main" count="114" uniqueCount="52">
  <si>
    <t>Discriminação</t>
  </si>
  <si>
    <t>UND</t>
  </si>
  <si>
    <t>M3</t>
  </si>
  <si>
    <t>VIGAS PRÉ-FABRICADAS</t>
  </si>
  <si>
    <t>kg</t>
  </si>
  <si>
    <t>TOTAL</t>
  </si>
  <si>
    <t>m2</t>
  </si>
  <si>
    <t>ART - projeto, fabricação e montagem das vigas</t>
  </si>
  <si>
    <t>und</t>
  </si>
  <si>
    <t>Mobilização de máquinas</t>
  </si>
  <si>
    <t>Projeto de ponte</t>
  </si>
  <si>
    <t>Mão de obra</t>
  </si>
  <si>
    <t>Concreto moldado in-loco</t>
  </si>
  <si>
    <t>Aço bitolas diversas</t>
  </si>
  <si>
    <t>Madeira da caxaria - esp. 2,5cm</t>
  </si>
  <si>
    <t>Madeira da pista - esp. 6cm</t>
  </si>
  <si>
    <t>Pregos - bitolas diversas</t>
  </si>
  <si>
    <t>Pedra rachão</t>
  </si>
  <si>
    <t>m3</t>
  </si>
  <si>
    <t xml:space="preserve">Und. </t>
  </si>
  <si>
    <t>Qtdade</t>
  </si>
  <si>
    <t>Preço</t>
  </si>
  <si>
    <t>Preço bdi</t>
  </si>
  <si>
    <t>Total</t>
  </si>
  <si>
    <t>Cliente: Município de Caibi - Prefeitura</t>
  </si>
  <si>
    <t>Local: Comunidade da L. Bajé</t>
  </si>
  <si>
    <t xml:space="preserve">Serviço: Projeto de Ponte (em concreto e madeira com vão de 9,00 m) </t>
  </si>
  <si>
    <t>_________________________</t>
  </si>
  <si>
    <t>Caibi, 10 de Maio de 2016</t>
  </si>
  <si>
    <t>Projeto e fiscalização de ponte</t>
  </si>
  <si>
    <t>Cinquenta e três mil, setecentos e vinte e nove reais com quinze centavos.</t>
  </si>
  <si>
    <t>Vinte e três mil, tresentos e cinquenta e quatro reais com vinte centavos.</t>
  </si>
  <si>
    <t>Caibi, 13 de Maio de 2016</t>
  </si>
  <si>
    <t>Observação: a madeira para os tabuleiros e cacharias serão adquiridas em licitação</t>
  </si>
  <si>
    <t>corrente.</t>
  </si>
  <si>
    <t>REFORMA DE PONTE</t>
  </si>
  <si>
    <r>
      <rPr>
        <b/>
        <sz val="10"/>
        <rFont val="Times New Roman"/>
        <family val="1"/>
      </rPr>
      <t xml:space="preserve">MUNICÍPIO:                                                                                   </t>
    </r>
    <r>
      <rPr>
        <sz val="10"/>
        <rFont val="Times New Roman"/>
        <family val="1"/>
      </rPr>
      <t>CAIBI/ SC</t>
    </r>
  </si>
  <si>
    <t>ÍTEM</t>
  </si>
  <si>
    <t>DISCRIMINAÇÃO DOS SERVIÇOS</t>
  </si>
  <si>
    <r>
      <rPr>
        <sz val="10"/>
        <rFont val="Times New Roman"/>
        <family val="1"/>
      </rPr>
      <t>VALOR DOS SERVIÇOS (R$)</t>
    </r>
  </si>
  <si>
    <t>PESO</t>
  </si>
  <si>
    <t>SERVIÇOS A EXECUTAR (%)</t>
  </si>
  <si>
    <t>MÊS 1</t>
  </si>
  <si>
    <t>MÊS 2</t>
  </si>
  <si>
    <t>100,00%</t>
  </si>
  <si>
    <t>TOTAL SIMPLES (%)</t>
  </si>
  <si>
    <t>TOTAL SIMPLES (R$)</t>
  </si>
  <si>
    <t>TOTAL ACUMULADO (%)</t>
  </si>
  <si>
    <t>100,00 %</t>
  </si>
  <si>
    <t>TOTAL ACUMULADO (R$)</t>
  </si>
  <si>
    <r>
      <rPr>
        <b/>
        <sz val="10"/>
        <rFont val="Times New Roman"/>
        <family val="1"/>
      </rPr>
      <t xml:space="preserve">LOCAL:                                                                                            </t>
    </r>
    <r>
      <rPr>
        <sz val="10"/>
        <rFont val="Times New Roman"/>
        <family val="1"/>
      </rPr>
      <t>LINHA BAJE</t>
    </r>
  </si>
  <si>
    <t>13 de Maio de 2016</t>
  </si>
</sst>
</file>

<file path=xl/styles.xml><?xml version="1.0" encoding="utf-8"?>
<styleSheet xmlns="http://schemas.openxmlformats.org/spreadsheetml/2006/main">
  <numFmts count="4">
    <numFmt numFmtId="164" formatCode="_-&quot;R$&quot;\ * #,##0.00_-;\-&quot;R$&quot;\ * #,##0.00_-;_-&quot;R$&quot;\ * &quot;-&quot;??_-;_-@_-"/>
    <numFmt numFmtId="165" formatCode="_-* #,##0.00_-;\-* #,##0.00_-;_-* &quot;-&quot;??_-;_-@_-"/>
    <numFmt numFmtId="166" formatCode="###0;###0"/>
    <numFmt numFmtId="167" formatCode="###0.00;###0.0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D8D8D8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97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2" fillId="0" borderId="3" xfId="0" applyNumberFormat="1" applyFont="1" applyBorder="1"/>
    <xf numFmtId="2" fontId="2" fillId="0" borderId="3" xfId="0" applyNumberFormat="1" applyFont="1" applyBorder="1"/>
    <xf numFmtId="0" fontId="2" fillId="0" borderId="0" xfId="0" applyFont="1"/>
    <xf numFmtId="0" fontId="3" fillId="0" borderId="2" xfId="0" applyFont="1" applyBorder="1"/>
    <xf numFmtId="9" fontId="0" fillId="0" borderId="5" xfId="0" applyNumberFormat="1" applyBorder="1"/>
    <xf numFmtId="0" fontId="0" fillId="0" borderId="5" xfId="0" applyBorder="1"/>
    <xf numFmtId="4" fontId="2" fillId="0" borderId="5" xfId="0" applyNumberFormat="1" applyFont="1" applyBorder="1"/>
    <xf numFmtId="2" fontId="2" fillId="0" borderId="5" xfId="0" applyNumberFormat="1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0" fillId="0" borderId="11" xfId="0" applyBorder="1"/>
    <xf numFmtId="0" fontId="2" fillId="0" borderId="4" xfId="0" applyFont="1" applyBorder="1"/>
    <xf numFmtId="0" fontId="3" fillId="0" borderId="12" xfId="0" applyFont="1" applyBorder="1"/>
    <xf numFmtId="0" fontId="2" fillId="0" borderId="6" xfId="0" applyFont="1" applyBorder="1"/>
    <xf numFmtId="0" fontId="0" fillId="0" borderId="12" xfId="0" applyBorder="1"/>
    <xf numFmtId="0" fontId="0" fillId="0" borderId="6" xfId="0" applyBorder="1"/>
    <xf numFmtId="0" fontId="0" fillId="0" borderId="13" xfId="0" applyBorder="1"/>
    <xf numFmtId="0" fontId="0" fillId="0" borderId="14" xfId="0" applyBorder="1"/>
    <xf numFmtId="4" fontId="0" fillId="0" borderId="14" xfId="0" applyNumberFormat="1" applyBorder="1"/>
    <xf numFmtId="0" fontId="0" fillId="0" borderId="13" xfId="0" applyBorder="1" applyAlignment="1">
      <alignment wrapText="1"/>
    </xf>
    <xf numFmtId="164" fontId="0" fillId="0" borderId="14" xfId="1" applyFont="1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3" xfId="0" applyBorder="1"/>
    <xf numFmtId="0" fontId="0" fillId="0" borderId="2" xfId="0" applyBorder="1"/>
    <xf numFmtId="164" fontId="0" fillId="0" borderId="4" xfId="1" applyFont="1" applyBorder="1"/>
    <xf numFmtId="2" fontId="2" fillId="0" borderId="18" xfId="0" applyNumberFormat="1" applyFont="1" applyBorder="1"/>
    <xf numFmtId="10" fontId="0" fillId="0" borderId="5" xfId="0" applyNumberFormat="1" applyBorder="1"/>
    <xf numFmtId="0" fontId="4" fillId="0" borderId="7" xfId="0" applyFont="1" applyFill="1" applyBorder="1" applyAlignment="1">
      <alignment horizontal="left" vertical="top"/>
    </xf>
    <xf numFmtId="0" fontId="4" fillId="0" borderId="8" xfId="0" applyFont="1" applyFill="1" applyBorder="1" applyAlignment="1">
      <alignment horizontal="left" vertical="top"/>
    </xf>
    <xf numFmtId="0" fontId="4" fillId="0" borderId="9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4" fillId="0" borderId="10" xfId="0" applyFont="1" applyFill="1" applyBorder="1" applyAlignment="1">
      <alignment horizontal="left" vertical="top"/>
    </xf>
    <xf numFmtId="0" fontId="4" fillId="0" borderId="11" xfId="0" applyFont="1" applyFill="1" applyBorder="1" applyAlignment="1">
      <alignment horizontal="left" vertical="top"/>
    </xf>
    <xf numFmtId="0" fontId="4" fillId="0" borderId="15" xfId="0" applyFont="1" applyFill="1" applyBorder="1" applyAlignment="1">
      <alignment horizontal="left" vertical="top"/>
    </xf>
    <xf numFmtId="0" fontId="4" fillId="0" borderId="16" xfId="0" applyFont="1" applyFill="1" applyBorder="1" applyAlignment="1">
      <alignment horizontal="left" vertical="top"/>
    </xf>
    <xf numFmtId="0" fontId="4" fillId="0" borderId="17" xfId="0" applyFont="1" applyFill="1" applyBorder="1" applyAlignment="1">
      <alignment horizontal="left" vertical="top"/>
    </xf>
    <xf numFmtId="0" fontId="6" fillId="0" borderId="10" xfId="0" applyFont="1" applyFill="1" applyBorder="1" applyAlignment="1">
      <alignment horizontal="left" vertical="top"/>
    </xf>
    <xf numFmtId="166" fontId="4" fillId="0" borderId="34" xfId="0" applyNumberFormat="1" applyFont="1" applyFill="1" applyBorder="1" applyAlignment="1">
      <alignment horizontal="center" vertical="top" wrapText="1"/>
    </xf>
    <xf numFmtId="0" fontId="6" fillId="0" borderId="25" xfId="0" applyFont="1" applyFill="1" applyBorder="1" applyAlignment="1">
      <alignment horizontal="left" vertical="top" wrapText="1"/>
    </xf>
    <xf numFmtId="165" fontId="6" fillId="0" borderId="25" xfId="2" applyFont="1" applyFill="1" applyBorder="1" applyAlignment="1">
      <alignment horizontal="left" vertical="top" wrapText="1"/>
    </xf>
    <xf numFmtId="165" fontId="5" fillId="2" borderId="25" xfId="2" applyFont="1" applyFill="1" applyBorder="1" applyAlignment="1">
      <alignment horizontal="left" vertical="top" wrapText="1"/>
    </xf>
    <xf numFmtId="0" fontId="5" fillId="2" borderId="25" xfId="0" applyFont="1" applyFill="1" applyBorder="1" applyAlignment="1">
      <alignment horizontal="left" vertical="top" wrapText="1"/>
    </xf>
    <xf numFmtId="0" fontId="6" fillId="3" borderId="39" xfId="0" applyFont="1" applyFill="1" applyBorder="1" applyAlignment="1">
      <alignment horizontal="left" vertical="top" wrapText="1"/>
    </xf>
    <xf numFmtId="0" fontId="6" fillId="3" borderId="42" xfId="0" applyFont="1" applyFill="1" applyBorder="1" applyAlignment="1">
      <alignment horizontal="left" vertical="top" wrapText="1"/>
    </xf>
    <xf numFmtId="167" fontId="4" fillId="0" borderId="45" xfId="0" applyNumberFormat="1" applyFont="1" applyFill="1" applyBorder="1" applyAlignment="1">
      <alignment horizontal="left" vertical="top" wrapText="1"/>
    </xf>
    <xf numFmtId="167" fontId="4" fillId="2" borderId="46" xfId="0" applyNumberFormat="1" applyFont="1" applyFill="1" applyBorder="1" applyAlignment="1">
      <alignment horizontal="left" vertical="top" wrapText="1"/>
    </xf>
    <xf numFmtId="0" fontId="6" fillId="2" borderId="35" xfId="0" applyFont="1" applyFill="1" applyBorder="1" applyAlignment="1">
      <alignment horizontal="left" vertical="top" wrapText="1"/>
    </xf>
    <xf numFmtId="0" fontId="6" fillId="3" borderId="23" xfId="0" applyFont="1" applyFill="1" applyBorder="1" applyAlignment="1">
      <alignment horizontal="left" vertical="top" wrapText="1"/>
    </xf>
    <xf numFmtId="0" fontId="6" fillId="3" borderId="24" xfId="0" applyFont="1" applyFill="1" applyBorder="1" applyAlignment="1">
      <alignment horizontal="left" vertical="top" wrapText="1"/>
    </xf>
    <xf numFmtId="167" fontId="4" fillId="2" borderId="3" xfId="0" applyNumberFormat="1" applyFont="1" applyFill="1" applyBorder="1" applyAlignment="1">
      <alignment horizontal="left" vertical="top" wrapText="1"/>
    </xf>
    <xf numFmtId="167" fontId="4" fillId="0" borderId="3" xfId="0" applyNumberFormat="1" applyFont="1" applyFill="1" applyBorder="1" applyAlignment="1">
      <alignment horizontal="left" vertical="top" wrapText="1"/>
    </xf>
    <xf numFmtId="0" fontId="5" fillId="0" borderId="19" xfId="0" applyFont="1" applyFill="1" applyBorder="1" applyAlignment="1">
      <alignment horizontal="left" vertical="top" wrapText="1"/>
    </xf>
    <xf numFmtId="0" fontId="5" fillId="0" borderId="21" xfId="0" applyFont="1" applyFill="1" applyBorder="1" applyAlignment="1">
      <alignment horizontal="left" vertical="top" wrapText="1"/>
    </xf>
    <xf numFmtId="0" fontId="4" fillId="0" borderId="35" xfId="0" applyFont="1" applyFill="1" applyBorder="1" applyAlignment="1">
      <alignment horizontal="left" vertical="top" wrapText="1"/>
    </xf>
    <xf numFmtId="0" fontId="4" fillId="0" borderId="21" xfId="0" applyFont="1" applyFill="1" applyBorder="1" applyAlignment="1">
      <alignment horizontal="left" vertical="top" wrapText="1"/>
    </xf>
    <xf numFmtId="165" fontId="5" fillId="2" borderId="35" xfId="0" applyNumberFormat="1" applyFont="1" applyFill="1" applyBorder="1" applyAlignment="1">
      <alignment horizontal="left" vertical="top" wrapText="1"/>
    </xf>
    <xf numFmtId="0" fontId="5" fillId="2" borderId="21" xfId="0" applyFont="1" applyFill="1" applyBorder="1" applyAlignment="1">
      <alignment horizontal="left" vertical="top" wrapText="1"/>
    </xf>
    <xf numFmtId="0" fontId="5" fillId="2" borderId="36" xfId="0" applyFont="1" applyFill="1" applyBorder="1" applyAlignment="1">
      <alignment horizontal="left" vertical="top" wrapText="1"/>
    </xf>
    <xf numFmtId="165" fontId="6" fillId="2" borderId="35" xfId="0" applyNumberFormat="1" applyFont="1" applyFill="1" applyBorder="1" applyAlignment="1">
      <alignment horizontal="left" vertical="top" wrapText="1"/>
    </xf>
    <xf numFmtId="0" fontId="6" fillId="2" borderId="21" xfId="0" applyFont="1" applyFill="1" applyBorder="1" applyAlignment="1">
      <alignment horizontal="left" vertical="top" wrapText="1"/>
    </xf>
    <xf numFmtId="0" fontId="6" fillId="2" borderId="20" xfId="0" applyFont="1" applyFill="1" applyBorder="1" applyAlignment="1">
      <alignment horizontal="left" vertical="top" wrapText="1"/>
    </xf>
    <xf numFmtId="165" fontId="6" fillId="2" borderId="43" xfId="0" applyNumberFormat="1" applyFont="1" applyFill="1" applyBorder="1" applyAlignment="1">
      <alignment horizontal="left" vertical="top" wrapText="1"/>
    </xf>
    <xf numFmtId="0" fontId="6" fillId="2" borderId="44" xfId="0" applyFont="1" applyFill="1" applyBorder="1" applyAlignment="1">
      <alignment horizontal="left" vertical="top" wrapText="1"/>
    </xf>
    <xf numFmtId="10" fontId="5" fillId="2" borderId="35" xfId="0" applyNumberFormat="1" applyFont="1" applyFill="1" applyBorder="1" applyAlignment="1">
      <alignment horizontal="left" vertical="top" wrapText="1"/>
    </xf>
    <xf numFmtId="10" fontId="5" fillId="2" borderId="21" xfId="0" applyNumberFormat="1" applyFont="1" applyFill="1" applyBorder="1" applyAlignment="1">
      <alignment horizontal="left" vertical="top" wrapText="1"/>
    </xf>
    <xf numFmtId="0" fontId="5" fillId="2" borderId="28" xfId="0" applyFont="1" applyFill="1" applyBorder="1" applyAlignment="1">
      <alignment horizontal="left" vertical="top" wrapText="1"/>
    </xf>
    <xf numFmtId="0" fontId="5" fillId="2" borderId="33" xfId="0" applyFont="1" applyFill="1" applyBorder="1" applyAlignment="1">
      <alignment horizontal="left" vertical="top" wrapText="1"/>
    </xf>
    <xf numFmtId="0" fontId="5" fillId="3" borderId="35" xfId="0" applyFont="1" applyFill="1" applyBorder="1" applyAlignment="1">
      <alignment horizontal="center" vertical="top" wrapText="1"/>
    </xf>
    <xf numFmtId="0" fontId="5" fillId="3" borderId="21" xfId="0" applyFont="1" applyFill="1" applyBorder="1" applyAlignment="1">
      <alignment horizontal="center" vertical="top" wrapText="1"/>
    </xf>
    <xf numFmtId="0" fontId="5" fillId="3" borderId="35" xfId="0" applyFont="1" applyFill="1" applyBorder="1" applyAlignment="1">
      <alignment horizontal="left" vertical="top" wrapText="1"/>
    </xf>
    <xf numFmtId="0" fontId="5" fillId="3" borderId="20" xfId="0" applyFont="1" applyFill="1" applyBorder="1" applyAlignment="1">
      <alignment horizontal="left" vertical="top" wrapText="1"/>
    </xf>
    <xf numFmtId="0" fontId="5" fillId="3" borderId="40" xfId="0" applyFont="1" applyFill="1" applyBorder="1" applyAlignment="1">
      <alignment horizontal="left" vertical="top" wrapText="1"/>
    </xf>
    <xf numFmtId="0" fontId="5" fillId="3" borderId="41" xfId="0" applyFont="1" applyFill="1" applyBorder="1" applyAlignment="1">
      <alignment horizontal="left" vertical="top" wrapText="1"/>
    </xf>
    <xf numFmtId="10" fontId="6" fillId="2" borderId="28" xfId="0" applyNumberFormat="1" applyFont="1" applyFill="1" applyBorder="1" applyAlignment="1">
      <alignment horizontal="left" vertical="top" wrapText="1"/>
    </xf>
    <xf numFmtId="10" fontId="6" fillId="2" borderId="29" xfId="0" applyNumberFormat="1" applyFont="1" applyFill="1" applyBorder="1" applyAlignment="1">
      <alignment horizontal="left" vertical="top" wrapText="1"/>
    </xf>
    <xf numFmtId="10" fontId="6" fillId="2" borderId="32" xfId="0" applyNumberFormat="1" applyFont="1" applyFill="1" applyBorder="1" applyAlignment="1">
      <alignment horizontal="left" vertical="top" wrapText="1"/>
    </xf>
    <xf numFmtId="10" fontId="6" fillId="2" borderId="43" xfId="0" applyNumberFormat="1" applyFont="1" applyFill="1" applyBorder="1" applyAlignment="1">
      <alignment horizontal="left" vertical="top" wrapText="1"/>
    </xf>
    <xf numFmtId="10" fontId="6" fillId="2" borderId="44" xfId="0" applyNumberFormat="1" applyFont="1" applyFill="1" applyBorder="1" applyAlignment="1">
      <alignment horizontal="left" vertical="top" wrapText="1"/>
    </xf>
    <xf numFmtId="0" fontId="6" fillId="3" borderId="22" xfId="0" applyFont="1" applyFill="1" applyBorder="1" applyAlignment="1">
      <alignment horizontal="left" wrapText="1"/>
    </xf>
    <xf numFmtId="0" fontId="6" fillId="3" borderId="37" xfId="0" applyFont="1" applyFill="1" applyBorder="1" applyAlignment="1">
      <alignment horizontal="left" wrapText="1"/>
    </xf>
    <xf numFmtId="0" fontId="6" fillId="3" borderId="26" xfId="0" applyFont="1" applyFill="1" applyBorder="1" applyAlignment="1">
      <alignment horizontal="left" wrapText="1"/>
    </xf>
    <xf numFmtId="0" fontId="6" fillId="3" borderId="23" xfId="0" applyFont="1" applyFill="1" applyBorder="1" applyAlignment="1">
      <alignment horizontal="left" wrapText="1"/>
    </xf>
    <xf numFmtId="0" fontId="6" fillId="3" borderId="38" xfId="0" applyFont="1" applyFill="1" applyBorder="1" applyAlignment="1">
      <alignment horizontal="left" wrapText="1"/>
    </xf>
    <xf numFmtId="0" fontId="6" fillId="3" borderId="27" xfId="0" applyFont="1" applyFill="1" applyBorder="1" applyAlignment="1">
      <alignment horizontal="left" wrapText="1"/>
    </xf>
    <xf numFmtId="0" fontId="4" fillId="3" borderId="23" xfId="0" applyFont="1" applyFill="1" applyBorder="1" applyAlignment="1">
      <alignment horizontal="left" vertical="center" wrapText="1"/>
    </xf>
    <xf numFmtId="0" fontId="4" fillId="3" borderId="38" xfId="0" applyFont="1" applyFill="1" applyBorder="1" applyAlignment="1">
      <alignment horizontal="left" vertical="center" wrapText="1"/>
    </xf>
    <xf numFmtId="0" fontId="4" fillId="3" borderId="27" xfId="0" applyFont="1" applyFill="1" applyBorder="1" applyAlignment="1">
      <alignment horizontal="left" vertical="center" wrapText="1"/>
    </xf>
    <xf numFmtId="0" fontId="5" fillId="3" borderId="30" xfId="0" applyFont="1" applyFill="1" applyBorder="1" applyAlignment="1">
      <alignment horizontal="left" vertical="top" wrapText="1"/>
    </xf>
    <xf numFmtId="0" fontId="5" fillId="3" borderId="31" xfId="0" applyFont="1" applyFill="1" applyBorder="1" applyAlignment="1">
      <alignment horizontal="left" vertical="top" wrapText="1"/>
    </xf>
  </cellXfs>
  <cellStyles count="3">
    <cellStyle name="Moeda" xfId="1" builtinId="4"/>
    <cellStyle name="Normal" xfId="0" builtinId="0"/>
    <cellStyle name="Separador de milhares" xfId="2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104775</xdr:rowOff>
    </xdr:from>
    <xdr:to>
      <xdr:col>5</xdr:col>
      <xdr:colOff>572358</xdr:colOff>
      <xdr:row>5</xdr:row>
      <xdr:rowOff>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7150" y="676275"/>
          <a:ext cx="4696683" cy="847725"/>
        </a:xfrm>
        <a:prstGeom prst="rect">
          <a:avLst/>
        </a:prstGeom>
      </xdr:spPr>
    </xdr:pic>
    <xdr:clientData/>
  </xdr:twoCellAnchor>
  <xdr:twoCellAnchor editAs="oneCell">
    <xdr:from>
      <xdr:col>8</xdr:col>
      <xdr:colOff>57150</xdr:colOff>
      <xdr:row>0</xdr:row>
      <xdr:rowOff>104775</xdr:rowOff>
    </xdr:from>
    <xdr:to>
      <xdr:col>13</xdr:col>
      <xdr:colOff>572358</xdr:colOff>
      <xdr:row>5</xdr:row>
      <xdr:rowOff>0</xdr:rowOff>
    </xdr:to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7150" y="104775"/>
          <a:ext cx="4696683" cy="847725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44</xdr:row>
      <xdr:rowOff>104775</xdr:rowOff>
    </xdr:from>
    <xdr:to>
      <xdr:col>5</xdr:col>
      <xdr:colOff>572358</xdr:colOff>
      <xdr:row>49</xdr:row>
      <xdr:rowOff>0</xdr:rowOff>
    </xdr:to>
    <xdr:pic>
      <xdr:nvPicPr>
        <xdr:cNvPr id="6" name="Imagem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7150" y="104775"/>
          <a:ext cx="4696683" cy="8477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838200</xdr:colOff>
      <xdr:row>19</xdr:row>
      <xdr:rowOff>9525</xdr:rowOff>
    </xdr:from>
    <xdr:to>
      <xdr:col>1</xdr:col>
      <xdr:colOff>838200</xdr:colOff>
      <xdr:row>21</xdr:row>
      <xdr:rowOff>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47900" y="4057650"/>
          <a:ext cx="13620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2</xdr:row>
      <xdr:rowOff>133350</xdr:rowOff>
    </xdr:from>
    <xdr:to>
      <xdr:col>3</xdr:col>
      <xdr:colOff>390525</xdr:colOff>
      <xdr:row>7</xdr:row>
      <xdr:rowOff>104775</xdr:rowOff>
    </xdr:to>
    <xdr:pic>
      <xdr:nvPicPr>
        <xdr:cNvPr id="4" name="Imagem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3350" y="466725"/>
          <a:ext cx="43338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1847850</xdr:colOff>
      <xdr:row>22</xdr:row>
      <xdr:rowOff>9525</xdr:rowOff>
    </xdr:from>
    <xdr:to>
      <xdr:col>2</xdr:col>
      <xdr:colOff>1504950</xdr:colOff>
      <xdr:row>23</xdr:row>
      <xdr:rowOff>142875</xdr:rowOff>
    </xdr:to>
    <xdr:pic>
      <xdr:nvPicPr>
        <xdr:cNvPr id="5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333625" y="4067175"/>
          <a:ext cx="13430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86"/>
  <sheetViews>
    <sheetView topLeftCell="A13" workbookViewId="0">
      <selection activeCell="F86" sqref="A45:F86"/>
    </sheetView>
  </sheetViews>
  <sheetFormatPr defaultRowHeight="15"/>
  <cols>
    <col min="1" max="1" width="28.85546875" customWidth="1"/>
    <col min="2" max="2" width="6.140625" customWidth="1"/>
    <col min="3" max="3" width="8.5703125" customWidth="1"/>
    <col min="5" max="5" width="10" customWidth="1"/>
    <col min="6" max="6" width="13.28515625" bestFit="1" customWidth="1"/>
    <col min="9" max="9" width="28.85546875" customWidth="1"/>
    <col min="10" max="10" width="6.140625" customWidth="1"/>
    <col min="11" max="11" width="8.5703125" customWidth="1"/>
    <col min="13" max="13" width="10" customWidth="1"/>
    <col min="14" max="14" width="13.28515625" bestFit="1" customWidth="1"/>
  </cols>
  <sheetData>
    <row r="1" spans="1:14">
      <c r="A1" s="11"/>
      <c r="B1" s="12"/>
      <c r="C1" s="12"/>
      <c r="D1" s="12"/>
      <c r="E1" s="12"/>
      <c r="F1" s="13"/>
      <c r="I1" s="11"/>
      <c r="J1" s="12"/>
      <c r="K1" s="12"/>
      <c r="L1" s="12"/>
      <c r="M1" s="12"/>
      <c r="N1" s="13"/>
    </row>
    <row r="2" spans="1:14">
      <c r="A2" s="14"/>
      <c r="B2" s="15"/>
      <c r="C2" s="15"/>
      <c r="D2" s="15"/>
      <c r="E2" s="15"/>
      <c r="F2" s="16"/>
      <c r="I2" s="14"/>
      <c r="J2" s="15"/>
      <c r="K2" s="15"/>
      <c r="L2" s="15"/>
      <c r="M2" s="15"/>
      <c r="N2" s="16"/>
    </row>
    <row r="3" spans="1:14">
      <c r="A3" s="14"/>
      <c r="B3" s="15"/>
      <c r="C3" s="15"/>
      <c r="D3" s="15"/>
      <c r="E3" s="15"/>
      <c r="F3" s="16"/>
      <c r="I3" s="14"/>
      <c r="J3" s="15"/>
      <c r="K3" s="15"/>
      <c r="L3" s="15"/>
      <c r="M3" s="15"/>
      <c r="N3" s="16"/>
    </row>
    <row r="4" spans="1:14">
      <c r="A4" s="14"/>
      <c r="B4" s="15"/>
      <c r="C4" s="15"/>
      <c r="D4" s="15"/>
      <c r="E4" s="15"/>
      <c r="F4" s="16"/>
      <c r="I4" s="14"/>
      <c r="J4" s="15"/>
      <c r="K4" s="15"/>
      <c r="L4" s="15"/>
      <c r="M4" s="15"/>
      <c r="N4" s="16"/>
    </row>
    <row r="5" spans="1:14">
      <c r="A5" s="14"/>
      <c r="B5" s="15"/>
      <c r="C5" s="15"/>
      <c r="D5" s="15"/>
      <c r="E5" s="15"/>
      <c r="F5" s="16"/>
      <c r="I5" s="14"/>
      <c r="J5" s="15"/>
      <c r="K5" s="15"/>
      <c r="L5" s="15"/>
      <c r="M5" s="15"/>
      <c r="N5" s="16"/>
    </row>
    <row r="6" spans="1:14">
      <c r="A6" s="14"/>
      <c r="B6" s="15"/>
      <c r="C6" s="15"/>
      <c r="D6" s="15"/>
      <c r="E6" s="15"/>
      <c r="F6" s="16"/>
      <c r="I6" s="14"/>
      <c r="J6" s="15"/>
      <c r="K6" s="15"/>
      <c r="L6" s="15"/>
      <c r="M6" s="15"/>
      <c r="N6" s="16"/>
    </row>
    <row r="7" spans="1:14" s="5" customFormat="1">
      <c r="A7" s="6" t="s">
        <v>24</v>
      </c>
      <c r="B7" s="3"/>
      <c r="C7" s="3"/>
      <c r="D7" s="4"/>
      <c r="E7" s="33"/>
      <c r="F7" s="17"/>
      <c r="I7" s="6" t="s">
        <v>24</v>
      </c>
      <c r="J7" s="3"/>
      <c r="K7" s="3"/>
      <c r="L7" s="4"/>
      <c r="M7" s="33"/>
      <c r="N7" s="17"/>
    </row>
    <row r="8" spans="1:14" s="5" customFormat="1">
      <c r="A8" s="18" t="s">
        <v>26</v>
      </c>
      <c r="B8" s="9"/>
      <c r="C8" s="9"/>
      <c r="D8" s="10"/>
      <c r="E8" s="4"/>
      <c r="F8" s="19"/>
      <c r="I8" s="18" t="s">
        <v>26</v>
      </c>
      <c r="J8" s="9"/>
      <c r="K8" s="9"/>
      <c r="L8" s="10"/>
      <c r="M8" s="4"/>
      <c r="N8" s="19"/>
    </row>
    <row r="9" spans="1:14" s="5" customFormat="1">
      <c r="A9" s="6" t="s">
        <v>25</v>
      </c>
      <c r="B9" s="3"/>
      <c r="C9" s="3"/>
      <c r="D9" s="4"/>
      <c r="E9" s="10"/>
      <c r="F9" s="17"/>
      <c r="I9" s="6" t="s">
        <v>25</v>
      </c>
      <c r="J9" s="3"/>
      <c r="K9" s="3"/>
      <c r="L9" s="4"/>
      <c r="M9" s="10"/>
      <c r="N9" s="17"/>
    </row>
    <row r="10" spans="1:14">
      <c r="A10" s="20"/>
      <c r="B10" s="8"/>
      <c r="C10" s="8"/>
      <c r="D10" s="8"/>
      <c r="E10" s="7">
        <v>0.15</v>
      </c>
      <c r="F10" s="21"/>
      <c r="I10" s="20"/>
      <c r="J10" s="8"/>
      <c r="K10" s="8"/>
      <c r="L10" s="8"/>
      <c r="M10" s="7">
        <v>0.15</v>
      </c>
      <c r="N10" s="21"/>
    </row>
    <row r="11" spans="1:14">
      <c r="A11" s="22" t="s">
        <v>0</v>
      </c>
      <c r="B11" s="1" t="s">
        <v>19</v>
      </c>
      <c r="C11" s="1" t="s">
        <v>20</v>
      </c>
      <c r="D11" s="1" t="s">
        <v>21</v>
      </c>
      <c r="E11" s="1" t="s">
        <v>22</v>
      </c>
      <c r="F11" s="23" t="s">
        <v>23</v>
      </c>
      <c r="I11" s="22" t="s">
        <v>0</v>
      </c>
      <c r="J11" s="1" t="s">
        <v>19</v>
      </c>
      <c r="K11" s="1" t="s">
        <v>20</v>
      </c>
      <c r="L11" s="1" t="s">
        <v>21</v>
      </c>
      <c r="M11" s="1" t="s">
        <v>22</v>
      </c>
      <c r="N11" s="23" t="s">
        <v>23</v>
      </c>
    </row>
    <row r="12" spans="1:14">
      <c r="A12" s="22"/>
      <c r="B12" s="1"/>
      <c r="C12" s="1"/>
      <c r="D12" s="1"/>
      <c r="E12" s="1"/>
      <c r="F12" s="23"/>
      <c r="I12" s="22"/>
      <c r="J12" s="1"/>
      <c r="K12" s="1"/>
      <c r="L12" s="1"/>
      <c r="M12" s="1"/>
      <c r="N12" s="23"/>
    </row>
    <row r="13" spans="1:14">
      <c r="A13" s="22" t="s">
        <v>10</v>
      </c>
      <c r="B13" s="1" t="s">
        <v>1</v>
      </c>
      <c r="C13" s="2">
        <v>1</v>
      </c>
      <c r="D13" s="2">
        <v>2718</v>
      </c>
      <c r="E13" s="2">
        <f>D13*1.15</f>
        <v>3125.7</v>
      </c>
      <c r="F13" s="24">
        <v>0</v>
      </c>
      <c r="I13" s="22" t="s">
        <v>29</v>
      </c>
      <c r="J13" s="1" t="s">
        <v>1</v>
      </c>
      <c r="K13" s="2">
        <v>1</v>
      </c>
      <c r="L13" s="2">
        <v>3178</v>
      </c>
      <c r="M13" s="2">
        <f>L13*1.15</f>
        <v>3654.7</v>
      </c>
      <c r="N13" s="24">
        <f t="shared" ref="N13" si="0">K13*M13</f>
        <v>3654.7</v>
      </c>
    </row>
    <row r="14" spans="1:14">
      <c r="A14" s="22" t="s">
        <v>12</v>
      </c>
      <c r="B14" s="1" t="s">
        <v>18</v>
      </c>
      <c r="C14" s="2">
        <v>30</v>
      </c>
      <c r="D14" s="2">
        <v>350</v>
      </c>
      <c r="E14" s="2">
        <f t="shared" ref="E14:E20" si="1">D14*1.15</f>
        <v>402.49999999999994</v>
      </c>
      <c r="F14" s="24">
        <f>C14*E14</f>
        <v>12074.999999999998</v>
      </c>
      <c r="I14" s="22" t="s">
        <v>12</v>
      </c>
      <c r="J14" s="1" t="s">
        <v>18</v>
      </c>
      <c r="K14" s="2">
        <v>30</v>
      </c>
      <c r="L14" s="2">
        <v>350</v>
      </c>
      <c r="M14" s="2">
        <f t="shared" ref="M14:M20" si="2">L14*1.15</f>
        <v>402.49999999999994</v>
      </c>
      <c r="N14" s="24">
        <f>K14*M14</f>
        <v>12074.999999999998</v>
      </c>
    </row>
    <row r="15" spans="1:14">
      <c r="A15" s="22" t="s">
        <v>13</v>
      </c>
      <c r="B15" s="1" t="s">
        <v>4</v>
      </c>
      <c r="C15" s="2">
        <v>440</v>
      </c>
      <c r="D15" s="2">
        <v>3.7</v>
      </c>
      <c r="E15" s="2">
        <f t="shared" si="1"/>
        <v>4.2549999999999999</v>
      </c>
      <c r="F15" s="24">
        <f t="shared" ref="F15:F20" si="3">C15*E15</f>
        <v>1872.2</v>
      </c>
      <c r="I15" s="22" t="s">
        <v>13</v>
      </c>
      <c r="J15" s="1" t="s">
        <v>4</v>
      </c>
      <c r="K15" s="2">
        <v>440</v>
      </c>
      <c r="L15" s="2">
        <v>3.7</v>
      </c>
      <c r="M15" s="2">
        <f t="shared" si="2"/>
        <v>4.2549999999999999</v>
      </c>
      <c r="N15" s="24">
        <f t="shared" ref="N15:N20" si="4">K15*M15</f>
        <v>1872.2</v>
      </c>
    </row>
    <row r="16" spans="1:14">
      <c r="A16" s="22" t="s">
        <v>17</v>
      </c>
      <c r="B16" s="1" t="s">
        <v>18</v>
      </c>
      <c r="C16" s="2">
        <v>6</v>
      </c>
      <c r="D16" s="2">
        <v>80</v>
      </c>
      <c r="E16" s="2">
        <f t="shared" si="1"/>
        <v>92</v>
      </c>
      <c r="F16" s="24">
        <v>0</v>
      </c>
      <c r="I16" s="22" t="s">
        <v>17</v>
      </c>
      <c r="J16" s="1" t="s">
        <v>18</v>
      </c>
      <c r="K16" s="2">
        <v>6</v>
      </c>
      <c r="L16" s="2">
        <v>80</v>
      </c>
      <c r="M16" s="2">
        <f t="shared" si="2"/>
        <v>92</v>
      </c>
      <c r="N16" s="24">
        <f t="shared" si="4"/>
        <v>552</v>
      </c>
    </row>
    <row r="17" spans="1:14">
      <c r="A17" s="22" t="s">
        <v>14</v>
      </c>
      <c r="B17" s="1" t="s">
        <v>6</v>
      </c>
      <c r="C17" s="2">
        <v>40</v>
      </c>
      <c r="D17" s="2">
        <v>12.5</v>
      </c>
      <c r="E17" s="2">
        <f t="shared" si="1"/>
        <v>14.374999999999998</v>
      </c>
      <c r="F17" s="24">
        <f t="shared" si="3"/>
        <v>574.99999999999989</v>
      </c>
      <c r="I17" s="22" t="s">
        <v>14</v>
      </c>
      <c r="J17" s="1" t="s">
        <v>6</v>
      </c>
      <c r="K17" s="2">
        <v>40</v>
      </c>
      <c r="L17" s="2">
        <v>12.5</v>
      </c>
      <c r="M17" s="2">
        <f t="shared" si="2"/>
        <v>14.374999999999998</v>
      </c>
      <c r="N17" s="24">
        <f t="shared" si="4"/>
        <v>574.99999999999989</v>
      </c>
    </row>
    <row r="18" spans="1:14">
      <c r="A18" s="22" t="s">
        <v>15</v>
      </c>
      <c r="B18" s="1" t="s">
        <v>6</v>
      </c>
      <c r="C18" s="2">
        <v>86</v>
      </c>
      <c r="D18" s="2">
        <v>30</v>
      </c>
      <c r="E18" s="2">
        <f t="shared" si="1"/>
        <v>34.5</v>
      </c>
      <c r="F18" s="24">
        <v>0</v>
      </c>
      <c r="I18" s="22" t="s">
        <v>15</v>
      </c>
      <c r="J18" s="1" t="s">
        <v>6</v>
      </c>
      <c r="K18" s="2">
        <v>86</v>
      </c>
      <c r="L18" s="2">
        <v>30</v>
      </c>
      <c r="M18" s="2">
        <f t="shared" si="2"/>
        <v>34.5</v>
      </c>
      <c r="N18" s="24">
        <f t="shared" si="4"/>
        <v>2967</v>
      </c>
    </row>
    <row r="19" spans="1:14">
      <c r="A19" s="22" t="s">
        <v>16</v>
      </c>
      <c r="B19" s="1" t="s">
        <v>4</v>
      </c>
      <c r="C19" s="2">
        <v>35</v>
      </c>
      <c r="D19" s="2">
        <v>8</v>
      </c>
      <c r="E19" s="2">
        <f t="shared" si="1"/>
        <v>9.1999999999999993</v>
      </c>
      <c r="F19" s="24">
        <f t="shared" si="3"/>
        <v>322</v>
      </c>
      <c r="I19" s="22" t="s">
        <v>16</v>
      </c>
      <c r="J19" s="1" t="s">
        <v>4</v>
      </c>
      <c r="K19" s="2">
        <v>35</v>
      </c>
      <c r="L19" s="2">
        <v>8</v>
      </c>
      <c r="M19" s="2">
        <f t="shared" si="2"/>
        <v>9.1999999999999993</v>
      </c>
      <c r="N19" s="24">
        <f t="shared" si="4"/>
        <v>322</v>
      </c>
    </row>
    <row r="20" spans="1:14">
      <c r="A20" s="22" t="s">
        <v>11</v>
      </c>
      <c r="B20" s="1" t="s">
        <v>1</v>
      </c>
      <c r="C20" s="2">
        <v>1</v>
      </c>
      <c r="D20" s="2">
        <v>7400</v>
      </c>
      <c r="E20" s="2">
        <f t="shared" si="1"/>
        <v>8510</v>
      </c>
      <c r="F20" s="24">
        <f t="shared" si="3"/>
        <v>8510</v>
      </c>
      <c r="I20" s="22" t="s">
        <v>11</v>
      </c>
      <c r="J20" s="1" t="s">
        <v>1</v>
      </c>
      <c r="K20" s="2">
        <v>1</v>
      </c>
      <c r="L20" s="2">
        <v>7400</v>
      </c>
      <c r="M20" s="2">
        <f t="shared" si="2"/>
        <v>8510</v>
      </c>
      <c r="N20" s="24">
        <f t="shared" si="4"/>
        <v>8510</v>
      </c>
    </row>
    <row r="21" spans="1:14">
      <c r="A21" s="22"/>
      <c r="B21" s="1"/>
      <c r="C21" s="2"/>
      <c r="D21" s="2"/>
      <c r="E21" s="2"/>
      <c r="F21" s="24"/>
      <c r="I21" s="22"/>
      <c r="J21" s="1"/>
      <c r="K21" s="2"/>
      <c r="L21" s="2"/>
      <c r="M21" s="2"/>
      <c r="N21" s="24"/>
    </row>
    <row r="22" spans="1:14">
      <c r="A22" s="22"/>
      <c r="B22" s="1"/>
      <c r="C22" s="2"/>
      <c r="D22" s="2"/>
      <c r="E22" s="2"/>
      <c r="F22" s="24"/>
      <c r="I22" s="22"/>
      <c r="J22" s="1"/>
      <c r="K22" s="2"/>
      <c r="L22" s="2"/>
      <c r="M22" s="2"/>
      <c r="N22" s="24"/>
    </row>
    <row r="23" spans="1:14">
      <c r="A23" s="22" t="s">
        <v>3</v>
      </c>
      <c r="B23" s="1" t="s">
        <v>2</v>
      </c>
      <c r="C23" s="2">
        <v>7.5</v>
      </c>
      <c r="D23" s="2">
        <v>2320</v>
      </c>
      <c r="E23" s="2">
        <f t="shared" ref="E23:E24" si="5">D23*1.15</f>
        <v>2668</v>
      </c>
      <c r="F23" s="24">
        <v>0</v>
      </c>
      <c r="I23" s="22" t="s">
        <v>3</v>
      </c>
      <c r="J23" s="1" t="s">
        <v>2</v>
      </c>
      <c r="K23" s="2">
        <v>7.5</v>
      </c>
      <c r="L23" s="2">
        <v>2320</v>
      </c>
      <c r="M23" s="2">
        <f t="shared" ref="M23:M24" si="6">L23*1.15</f>
        <v>2668</v>
      </c>
      <c r="N23" s="24">
        <f t="shared" ref="N23:N25" si="7">K23*M23</f>
        <v>20010</v>
      </c>
    </row>
    <row r="24" spans="1:14">
      <c r="A24" s="22" t="s">
        <v>9</v>
      </c>
      <c r="B24" s="1" t="s">
        <v>8</v>
      </c>
      <c r="C24" s="2">
        <v>1</v>
      </c>
      <c r="D24" s="2">
        <v>2600</v>
      </c>
      <c r="E24" s="2">
        <f t="shared" si="5"/>
        <v>2989.9999999999995</v>
      </c>
      <c r="F24" s="24">
        <v>0</v>
      </c>
      <c r="I24" s="22" t="s">
        <v>9</v>
      </c>
      <c r="J24" s="1" t="s">
        <v>8</v>
      </c>
      <c r="K24" s="2">
        <v>1</v>
      </c>
      <c r="L24" s="2">
        <v>2600</v>
      </c>
      <c r="M24" s="2">
        <f t="shared" si="6"/>
        <v>2989.9999999999995</v>
      </c>
      <c r="N24" s="24">
        <f t="shared" si="7"/>
        <v>2989.9999999999995</v>
      </c>
    </row>
    <row r="25" spans="1:14" ht="30">
      <c r="A25" s="25" t="s">
        <v>7</v>
      </c>
      <c r="B25" s="1" t="s">
        <v>8</v>
      </c>
      <c r="C25" s="2">
        <v>1</v>
      </c>
      <c r="D25" s="2">
        <v>175</v>
      </c>
      <c r="E25" s="2">
        <f>D25*1.15</f>
        <v>201.24999999999997</v>
      </c>
      <c r="F25" s="24">
        <v>0</v>
      </c>
      <c r="I25" s="25" t="s">
        <v>7</v>
      </c>
      <c r="J25" s="1" t="s">
        <v>8</v>
      </c>
      <c r="K25" s="2">
        <v>1</v>
      </c>
      <c r="L25" s="2">
        <v>175</v>
      </c>
      <c r="M25" s="2">
        <f>L25*1.15</f>
        <v>201.24999999999997</v>
      </c>
      <c r="N25" s="24">
        <f t="shared" si="7"/>
        <v>201.24999999999997</v>
      </c>
    </row>
    <row r="26" spans="1:14">
      <c r="A26" s="22"/>
      <c r="B26" s="1"/>
      <c r="C26" s="2"/>
      <c r="D26" s="2"/>
      <c r="E26" s="2"/>
      <c r="F26" s="24"/>
      <c r="I26" s="22"/>
      <c r="J26" s="1"/>
      <c r="K26" s="2"/>
      <c r="L26" s="2"/>
      <c r="M26" s="2"/>
      <c r="N26" s="24"/>
    </row>
    <row r="27" spans="1:14">
      <c r="A27" s="22" t="s">
        <v>5</v>
      </c>
      <c r="B27" s="1"/>
      <c r="C27" s="1"/>
      <c r="D27" s="1"/>
      <c r="E27" s="1"/>
      <c r="F27" s="26">
        <f>SUM(F13:F26)</f>
        <v>23354.199999999997</v>
      </c>
      <c r="I27" s="22" t="s">
        <v>5</v>
      </c>
      <c r="J27" s="1"/>
      <c r="K27" s="1"/>
      <c r="L27" s="1"/>
      <c r="M27" s="1"/>
      <c r="N27" s="26">
        <f>SUM(N13:N26)</f>
        <v>53729.149999999994</v>
      </c>
    </row>
    <row r="28" spans="1:14">
      <c r="A28" s="31" t="s">
        <v>31</v>
      </c>
      <c r="B28" s="30"/>
      <c r="C28" s="30"/>
      <c r="D28" s="30"/>
      <c r="E28" s="30"/>
      <c r="F28" s="32"/>
      <c r="I28" s="31" t="s">
        <v>30</v>
      </c>
      <c r="J28" s="30"/>
      <c r="K28" s="30"/>
      <c r="L28" s="30"/>
      <c r="M28" s="30"/>
      <c r="N28" s="32"/>
    </row>
    <row r="29" spans="1:14">
      <c r="A29" s="14"/>
      <c r="B29" s="15"/>
      <c r="C29" s="15"/>
      <c r="D29" s="15"/>
      <c r="E29" s="15"/>
      <c r="F29" s="16"/>
      <c r="I29" s="14"/>
      <c r="J29" s="15"/>
      <c r="K29" s="15"/>
      <c r="L29" s="15"/>
      <c r="M29" s="15"/>
      <c r="N29" s="16"/>
    </row>
    <row r="30" spans="1:14">
      <c r="A30" s="14"/>
      <c r="B30" s="15"/>
      <c r="C30" s="15"/>
      <c r="D30" s="15" t="s">
        <v>32</v>
      </c>
      <c r="E30" s="15"/>
      <c r="F30" s="16"/>
      <c r="I30" s="14"/>
      <c r="J30" s="15"/>
      <c r="K30" s="15"/>
      <c r="L30" s="15" t="s">
        <v>28</v>
      </c>
      <c r="M30" s="15"/>
      <c r="N30" s="16"/>
    </row>
    <row r="31" spans="1:14">
      <c r="A31" s="14"/>
      <c r="B31" s="15"/>
      <c r="C31" s="15"/>
      <c r="D31" s="15"/>
      <c r="E31" s="15"/>
      <c r="F31" s="16"/>
      <c r="I31" s="14"/>
      <c r="J31" s="15"/>
      <c r="K31" s="15"/>
      <c r="L31" s="15"/>
      <c r="M31" s="15"/>
      <c r="N31" s="16"/>
    </row>
    <row r="32" spans="1:14">
      <c r="A32" s="14"/>
      <c r="B32" s="15"/>
      <c r="C32" s="15"/>
      <c r="D32" s="15"/>
      <c r="E32" s="15"/>
      <c r="F32" s="16"/>
      <c r="I32" s="14"/>
      <c r="J32" s="15"/>
      <c r="K32" s="15"/>
      <c r="L32" s="15"/>
      <c r="M32" s="15"/>
      <c r="N32" s="16"/>
    </row>
    <row r="33" spans="1:14">
      <c r="A33" s="14"/>
      <c r="B33" s="15"/>
      <c r="C33" s="15"/>
      <c r="D33" s="15"/>
      <c r="E33" s="15"/>
      <c r="F33" s="16"/>
      <c r="I33" s="14"/>
      <c r="J33" s="15"/>
      <c r="K33" s="15"/>
      <c r="L33" s="15"/>
      <c r="M33" s="15"/>
      <c r="N33" s="16"/>
    </row>
    <row r="34" spans="1:14">
      <c r="A34" s="14"/>
      <c r="B34" s="15"/>
      <c r="C34" s="15"/>
      <c r="D34" s="15"/>
      <c r="E34" s="15"/>
      <c r="F34" s="16"/>
      <c r="I34" s="14"/>
      <c r="J34" s="15"/>
      <c r="K34" s="15"/>
      <c r="L34" s="15"/>
      <c r="M34" s="15"/>
      <c r="N34" s="16"/>
    </row>
    <row r="35" spans="1:14">
      <c r="A35" s="14"/>
      <c r="B35" s="15"/>
      <c r="C35" s="15"/>
      <c r="D35" s="15"/>
      <c r="E35" s="15"/>
      <c r="F35" s="16"/>
      <c r="I35" s="14"/>
      <c r="J35" s="15"/>
      <c r="K35" s="15"/>
      <c r="L35" s="15"/>
      <c r="M35" s="15"/>
      <c r="N35" s="16"/>
    </row>
    <row r="36" spans="1:14">
      <c r="A36" s="14"/>
      <c r="B36" s="15" t="s">
        <v>27</v>
      </c>
      <c r="C36" s="15"/>
      <c r="D36" s="15"/>
      <c r="E36" s="15"/>
      <c r="F36" s="16"/>
      <c r="I36" s="14"/>
      <c r="J36" s="15" t="s">
        <v>27</v>
      </c>
      <c r="K36" s="15"/>
      <c r="L36" s="15"/>
      <c r="M36" s="15"/>
      <c r="N36" s="16"/>
    </row>
    <row r="37" spans="1:14">
      <c r="A37" s="14"/>
      <c r="B37" s="15"/>
      <c r="C37" s="15"/>
      <c r="D37" s="15"/>
      <c r="E37" s="15"/>
      <c r="F37" s="16"/>
      <c r="I37" s="14"/>
      <c r="J37" s="15"/>
      <c r="K37" s="15"/>
      <c r="L37" s="15"/>
      <c r="M37" s="15"/>
      <c r="N37" s="16"/>
    </row>
    <row r="38" spans="1:14">
      <c r="A38" s="14"/>
      <c r="B38" s="15"/>
      <c r="C38" s="15"/>
      <c r="D38" s="15"/>
      <c r="E38" s="15"/>
      <c r="F38" s="16"/>
      <c r="I38" s="14"/>
      <c r="J38" s="15"/>
      <c r="K38" s="15"/>
      <c r="L38" s="15"/>
      <c r="M38" s="15"/>
      <c r="N38" s="16"/>
    </row>
    <row r="39" spans="1:14">
      <c r="A39" s="14"/>
      <c r="B39" s="15"/>
      <c r="C39" s="15"/>
      <c r="D39" s="15"/>
      <c r="E39" s="15"/>
      <c r="F39" s="16"/>
      <c r="I39" s="14"/>
      <c r="J39" s="15"/>
      <c r="K39" s="15"/>
      <c r="L39" s="15"/>
      <c r="M39" s="15"/>
      <c r="N39" s="16"/>
    </row>
    <row r="40" spans="1:14">
      <c r="A40" s="14"/>
      <c r="B40" s="15"/>
      <c r="C40" s="15"/>
      <c r="D40" s="15"/>
      <c r="E40" s="15"/>
      <c r="F40" s="16"/>
      <c r="I40" s="14"/>
      <c r="J40" s="15"/>
      <c r="K40" s="15"/>
      <c r="L40" s="15"/>
      <c r="M40" s="15"/>
      <c r="N40" s="16"/>
    </row>
    <row r="41" spans="1:14">
      <c r="A41" s="14"/>
      <c r="B41" s="15"/>
      <c r="C41" s="15"/>
      <c r="D41" s="15"/>
      <c r="E41" s="15"/>
      <c r="F41" s="16"/>
      <c r="I41" s="14"/>
      <c r="J41" s="15"/>
      <c r="K41" s="15"/>
      <c r="L41" s="15"/>
      <c r="M41" s="15"/>
      <c r="N41" s="16"/>
    </row>
    <row r="42" spans="1:14">
      <c r="A42" s="14"/>
      <c r="B42" s="15"/>
      <c r="C42" s="15"/>
      <c r="D42" s="15"/>
      <c r="E42" s="15"/>
      <c r="F42" s="16"/>
      <c r="I42" s="14"/>
      <c r="J42" s="15"/>
      <c r="K42" s="15"/>
      <c r="L42" s="15"/>
      <c r="M42" s="15"/>
      <c r="N42" s="16"/>
    </row>
    <row r="43" spans="1:14">
      <c r="A43" s="14"/>
      <c r="B43" s="15"/>
      <c r="C43" s="15"/>
      <c r="D43" s="15"/>
      <c r="E43" s="15"/>
      <c r="F43" s="16"/>
      <c r="I43" s="14"/>
      <c r="J43" s="15"/>
      <c r="K43" s="15"/>
      <c r="L43" s="15"/>
      <c r="M43" s="15"/>
      <c r="N43" s="16"/>
    </row>
    <row r="44" spans="1:14" ht="15.75" thickBot="1">
      <c r="A44" s="27"/>
      <c r="B44" s="28"/>
      <c r="C44" s="28"/>
      <c r="D44" s="28"/>
      <c r="E44" s="28"/>
      <c r="F44" s="29"/>
      <c r="I44" s="27"/>
      <c r="J44" s="28"/>
      <c r="K44" s="28"/>
      <c r="L44" s="28"/>
      <c r="M44" s="28"/>
      <c r="N44" s="29"/>
    </row>
    <row r="45" spans="1:14">
      <c r="A45" s="11"/>
      <c r="B45" s="12"/>
      <c r="C45" s="12"/>
      <c r="D45" s="12"/>
      <c r="E45" s="12"/>
      <c r="F45" s="13"/>
    </row>
    <row r="46" spans="1:14">
      <c r="A46" s="14"/>
      <c r="B46" s="15"/>
      <c r="C46" s="15"/>
      <c r="D46" s="15"/>
      <c r="E46" s="15"/>
      <c r="F46" s="16"/>
    </row>
    <row r="47" spans="1:14">
      <c r="A47" s="14"/>
      <c r="B47" s="15"/>
      <c r="C47" s="15"/>
      <c r="D47" s="15"/>
      <c r="E47" s="15"/>
      <c r="F47" s="16"/>
    </row>
    <row r="48" spans="1:14">
      <c r="A48" s="14"/>
      <c r="B48" s="15"/>
      <c r="C48" s="15"/>
      <c r="D48" s="15"/>
      <c r="E48" s="15"/>
      <c r="F48" s="16"/>
    </row>
    <row r="49" spans="1:6">
      <c r="A49" s="14"/>
      <c r="B49" s="15"/>
      <c r="C49" s="15"/>
      <c r="D49" s="15"/>
      <c r="E49" s="15"/>
      <c r="F49" s="16"/>
    </row>
    <row r="50" spans="1:6">
      <c r="A50" s="14"/>
      <c r="B50" s="15"/>
      <c r="C50" s="15"/>
      <c r="D50" s="15"/>
      <c r="E50" s="15"/>
      <c r="F50" s="16"/>
    </row>
    <row r="51" spans="1:6">
      <c r="A51" s="6" t="s">
        <v>24</v>
      </c>
      <c r="B51" s="3"/>
      <c r="C51" s="3"/>
      <c r="D51" s="4"/>
      <c r="E51" s="33"/>
      <c r="F51" s="17"/>
    </row>
    <row r="52" spans="1:6">
      <c r="A52" s="18" t="s">
        <v>26</v>
      </c>
      <c r="B52" s="9"/>
      <c r="C52" s="9"/>
      <c r="D52" s="10"/>
      <c r="E52" s="4"/>
      <c r="F52" s="19"/>
    </row>
    <row r="53" spans="1:6">
      <c r="A53" s="6" t="s">
        <v>25</v>
      </c>
      <c r="B53" s="3"/>
      <c r="C53" s="3"/>
      <c r="D53" s="4"/>
      <c r="E53" s="10"/>
      <c r="F53" s="17"/>
    </row>
    <row r="54" spans="1:6">
      <c r="A54" s="20"/>
      <c r="B54" s="8"/>
      <c r="C54" s="8"/>
      <c r="D54" s="8"/>
      <c r="E54" s="34">
        <v>0.18729999999999999</v>
      </c>
      <c r="F54" s="21"/>
    </row>
    <row r="55" spans="1:6">
      <c r="A55" s="22" t="s">
        <v>0</v>
      </c>
      <c r="B55" s="1" t="s">
        <v>19</v>
      </c>
      <c r="C55" s="1" t="s">
        <v>20</v>
      </c>
      <c r="D55" s="1" t="s">
        <v>21</v>
      </c>
      <c r="E55" s="1" t="s">
        <v>22</v>
      </c>
      <c r="F55" s="23" t="s">
        <v>23</v>
      </c>
    </row>
    <row r="56" spans="1:6">
      <c r="A56" s="22"/>
      <c r="B56" s="1"/>
      <c r="C56" s="1"/>
      <c r="D56" s="1"/>
      <c r="E56" s="1"/>
      <c r="F56" s="23"/>
    </row>
    <row r="57" spans="1:6">
      <c r="A57" s="22" t="s">
        <v>12</v>
      </c>
      <c r="B57" s="1" t="s">
        <v>18</v>
      </c>
      <c r="C57" s="2">
        <v>30</v>
      </c>
      <c r="D57" s="2">
        <v>350</v>
      </c>
      <c r="E57" s="2">
        <f t="shared" ref="E57:E61" si="8">D57*1.15</f>
        <v>402.49999999999994</v>
      </c>
      <c r="F57" s="24">
        <f>C57*E57</f>
        <v>12074.999999999998</v>
      </c>
    </row>
    <row r="58" spans="1:6">
      <c r="A58" s="22" t="s">
        <v>13</v>
      </c>
      <c r="B58" s="1" t="s">
        <v>4</v>
      </c>
      <c r="C58" s="2">
        <v>440</v>
      </c>
      <c r="D58" s="2">
        <v>3.7</v>
      </c>
      <c r="E58" s="2">
        <f t="shared" si="8"/>
        <v>4.2549999999999999</v>
      </c>
      <c r="F58" s="24">
        <f t="shared" ref="F58" si="9">C58*E58</f>
        <v>1872.2</v>
      </c>
    </row>
    <row r="59" spans="1:6">
      <c r="A59" s="22" t="s">
        <v>14</v>
      </c>
      <c r="B59" s="1" t="s">
        <v>6</v>
      </c>
      <c r="C59" s="2">
        <v>40</v>
      </c>
      <c r="D59" s="2">
        <v>12.5</v>
      </c>
      <c r="E59" s="2">
        <f t="shared" si="8"/>
        <v>14.374999999999998</v>
      </c>
      <c r="F59" s="24">
        <f t="shared" ref="F59" si="10">C59*E59</f>
        <v>574.99999999999989</v>
      </c>
    </row>
    <row r="60" spans="1:6">
      <c r="A60" s="22" t="s">
        <v>16</v>
      </c>
      <c r="B60" s="1" t="s">
        <v>4</v>
      </c>
      <c r="C60" s="2">
        <v>35</v>
      </c>
      <c r="D60" s="2">
        <v>8</v>
      </c>
      <c r="E60" s="2">
        <f t="shared" si="8"/>
        <v>9.1999999999999993</v>
      </c>
      <c r="F60" s="24">
        <f t="shared" ref="F60:F61" si="11">C60*E60</f>
        <v>322</v>
      </c>
    </row>
    <row r="61" spans="1:6">
      <c r="A61" s="22" t="s">
        <v>11</v>
      </c>
      <c r="B61" s="1" t="s">
        <v>1</v>
      </c>
      <c r="C61" s="2">
        <v>1</v>
      </c>
      <c r="D61" s="2">
        <v>7400</v>
      </c>
      <c r="E61" s="2">
        <f t="shared" si="8"/>
        <v>8510</v>
      </c>
      <c r="F61" s="24">
        <f t="shared" si="11"/>
        <v>8510</v>
      </c>
    </row>
    <row r="62" spans="1:6">
      <c r="A62" s="22"/>
      <c r="B62" s="1"/>
      <c r="C62" s="2"/>
      <c r="D62" s="2"/>
      <c r="E62" s="2"/>
      <c r="F62" s="24"/>
    </row>
    <row r="63" spans="1:6">
      <c r="A63" s="22"/>
      <c r="B63" s="1"/>
      <c r="C63" s="2"/>
      <c r="D63" s="2"/>
      <c r="E63" s="2"/>
      <c r="F63" s="24"/>
    </row>
    <row r="64" spans="1:6">
      <c r="A64" s="22" t="s">
        <v>5</v>
      </c>
      <c r="B64" s="1"/>
      <c r="C64" s="1"/>
      <c r="D64" s="1"/>
      <c r="E64" s="1"/>
      <c r="F64" s="26">
        <f>SUM(F57:F63)</f>
        <v>23354.199999999997</v>
      </c>
    </row>
    <row r="65" spans="1:6">
      <c r="A65" s="31" t="s">
        <v>31</v>
      </c>
      <c r="B65" s="30"/>
      <c r="C65" s="30"/>
      <c r="D65" s="30"/>
      <c r="E65" s="30"/>
      <c r="F65" s="32"/>
    </row>
    <row r="66" spans="1:6">
      <c r="A66" s="14"/>
      <c r="B66" s="15"/>
      <c r="C66" s="15"/>
      <c r="D66" s="15"/>
      <c r="E66" s="15"/>
      <c r="F66" s="16"/>
    </row>
    <row r="67" spans="1:6">
      <c r="A67" s="14"/>
      <c r="B67" s="15"/>
      <c r="C67" s="15"/>
      <c r="D67" s="15"/>
      <c r="E67" s="15"/>
      <c r="F67" s="16"/>
    </row>
    <row r="68" spans="1:6">
      <c r="A68" s="14" t="s">
        <v>33</v>
      </c>
      <c r="B68" s="15"/>
      <c r="C68" s="15"/>
      <c r="D68" s="15"/>
      <c r="E68" s="15"/>
      <c r="F68" s="16"/>
    </row>
    <row r="69" spans="1:6">
      <c r="A69" s="14" t="s">
        <v>34</v>
      </c>
      <c r="B69" s="15"/>
      <c r="C69" s="15"/>
      <c r="D69" s="15"/>
      <c r="E69" s="15"/>
      <c r="F69" s="16"/>
    </row>
    <row r="70" spans="1:6">
      <c r="A70" s="14"/>
      <c r="B70" s="15"/>
      <c r="C70" s="15"/>
      <c r="D70" s="15"/>
      <c r="E70" s="15"/>
      <c r="F70" s="16"/>
    </row>
    <row r="71" spans="1:6">
      <c r="A71" s="14"/>
      <c r="B71" s="15"/>
      <c r="C71" s="15"/>
      <c r="D71" s="15"/>
      <c r="E71" s="15"/>
      <c r="F71" s="16"/>
    </row>
    <row r="72" spans="1:6">
      <c r="A72" s="14"/>
      <c r="B72" s="15"/>
      <c r="C72" s="15"/>
      <c r="D72" s="15" t="s">
        <v>32</v>
      </c>
      <c r="E72" s="15"/>
      <c r="F72" s="16"/>
    </row>
    <row r="73" spans="1:6">
      <c r="A73" s="14"/>
      <c r="B73" s="15"/>
      <c r="C73" s="15"/>
      <c r="D73" s="15"/>
      <c r="E73" s="15"/>
      <c r="F73" s="16"/>
    </row>
    <row r="74" spans="1:6">
      <c r="A74" s="14"/>
      <c r="B74" s="15"/>
      <c r="C74" s="15"/>
      <c r="D74" s="15"/>
      <c r="E74" s="15"/>
      <c r="F74" s="16"/>
    </row>
    <row r="75" spans="1:6">
      <c r="A75" s="14"/>
      <c r="B75" s="15"/>
      <c r="C75" s="15"/>
      <c r="D75" s="15"/>
      <c r="E75" s="15"/>
      <c r="F75" s="16"/>
    </row>
    <row r="76" spans="1:6">
      <c r="A76" s="14"/>
      <c r="B76" s="15"/>
      <c r="C76" s="15"/>
      <c r="D76" s="15"/>
      <c r="E76" s="15"/>
      <c r="F76" s="16"/>
    </row>
    <row r="77" spans="1:6">
      <c r="A77" s="14"/>
      <c r="B77" s="15"/>
      <c r="C77" s="15"/>
      <c r="D77" s="15"/>
      <c r="E77" s="15"/>
      <c r="F77" s="16"/>
    </row>
    <row r="78" spans="1:6">
      <c r="A78" s="14"/>
      <c r="B78" s="15" t="s">
        <v>27</v>
      </c>
      <c r="C78" s="15"/>
      <c r="D78" s="15"/>
      <c r="E78" s="15"/>
      <c r="F78" s="16"/>
    </row>
    <row r="79" spans="1:6">
      <c r="A79" s="14"/>
      <c r="B79" s="15"/>
      <c r="C79" s="15"/>
      <c r="D79" s="15"/>
      <c r="E79" s="15"/>
      <c r="F79" s="16"/>
    </row>
    <row r="80" spans="1:6">
      <c r="A80" s="14"/>
      <c r="B80" s="15"/>
      <c r="C80" s="15"/>
      <c r="D80" s="15"/>
      <c r="E80" s="15"/>
      <c r="F80" s="16"/>
    </row>
    <row r="81" spans="1:6">
      <c r="A81" s="14"/>
      <c r="B81" s="15"/>
      <c r="C81" s="15"/>
      <c r="D81" s="15"/>
      <c r="E81" s="15"/>
      <c r="F81" s="16"/>
    </row>
    <row r="82" spans="1:6">
      <c r="A82" s="14"/>
      <c r="B82" s="15"/>
      <c r="C82" s="15"/>
      <c r="D82" s="15"/>
      <c r="E82" s="15"/>
      <c r="F82" s="16"/>
    </row>
    <row r="83" spans="1:6">
      <c r="A83" s="14"/>
      <c r="B83" s="15"/>
      <c r="C83" s="15"/>
      <c r="D83" s="15"/>
      <c r="E83" s="15"/>
      <c r="F83" s="16"/>
    </row>
    <row r="84" spans="1:6">
      <c r="A84" s="14"/>
      <c r="B84" s="15"/>
      <c r="C84" s="15"/>
      <c r="D84" s="15"/>
      <c r="E84" s="15"/>
      <c r="F84" s="16"/>
    </row>
    <row r="85" spans="1:6">
      <c r="A85" s="14"/>
      <c r="B85" s="15"/>
      <c r="C85" s="15"/>
      <c r="D85" s="15"/>
      <c r="E85" s="15"/>
      <c r="F85" s="16"/>
    </row>
    <row r="86" spans="1:6" ht="15.75" thickBot="1">
      <c r="A86" s="27"/>
      <c r="B86" s="28"/>
      <c r="C86" s="28"/>
      <c r="D86" s="28"/>
      <c r="E86" s="28"/>
      <c r="F86" s="29"/>
    </row>
  </sheetData>
  <printOptions horizontalCentered="1" verticalCentered="1"/>
  <pageMargins left="0.11811023622047245" right="0.11811023622047245" top="0.15748031496062992" bottom="0.15748031496062992" header="0.31496062992125984" footer="0.31496062992125984"/>
  <pageSetup paperSize="9" scale="125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J25"/>
  <sheetViews>
    <sheetView tabSelected="1" view="pageBreakPreview" zoomScale="60" workbookViewId="0">
      <selection activeCell="M16" sqref="M16"/>
    </sheetView>
  </sheetViews>
  <sheetFormatPr defaultColWidth="10.28515625" defaultRowHeight="12.75"/>
  <cols>
    <col min="1" max="1" width="7.28515625" style="38" customWidth="1"/>
    <col min="2" max="2" width="29.5703125" style="38" bestFit="1" customWidth="1"/>
    <col min="3" max="3" width="23.85546875" style="38" bestFit="1" customWidth="1"/>
    <col min="4" max="4" width="6.42578125" style="38" bestFit="1" customWidth="1"/>
    <col min="5" max="5" width="4.85546875" style="38" bestFit="1" customWidth="1"/>
    <col min="6" max="6" width="7.7109375" style="38" customWidth="1"/>
    <col min="7" max="7" width="4.85546875" style="38" bestFit="1" customWidth="1"/>
    <col min="8" max="8" width="9.5703125" style="38" customWidth="1"/>
    <col min="9" max="9" width="4.85546875" style="38" bestFit="1" customWidth="1"/>
    <col min="10" max="10" width="8.140625" style="38" customWidth="1"/>
    <col min="11" max="11" width="1" style="38" customWidth="1"/>
    <col min="12" max="12" width="1.85546875" style="38" customWidth="1"/>
    <col min="13" max="256" width="10.28515625" style="38"/>
    <col min="257" max="257" width="7.28515625" style="38" customWidth="1"/>
    <col min="258" max="258" width="29.5703125" style="38" bestFit="1" customWidth="1"/>
    <col min="259" max="259" width="23.85546875" style="38" bestFit="1" customWidth="1"/>
    <col min="260" max="260" width="6.42578125" style="38" bestFit="1" customWidth="1"/>
    <col min="261" max="261" width="4.85546875" style="38" bestFit="1" customWidth="1"/>
    <col min="262" max="262" width="7.7109375" style="38" customWidth="1"/>
    <col min="263" max="263" width="4.85546875" style="38" bestFit="1" customWidth="1"/>
    <col min="264" max="264" width="9.5703125" style="38" customWidth="1"/>
    <col min="265" max="265" width="4.85546875" style="38" bestFit="1" customWidth="1"/>
    <col min="266" max="266" width="8.140625" style="38" customWidth="1"/>
    <col min="267" max="267" width="1" style="38" customWidth="1"/>
    <col min="268" max="268" width="1.85546875" style="38" customWidth="1"/>
    <col min="269" max="512" width="10.28515625" style="38"/>
    <col min="513" max="513" width="7.28515625" style="38" customWidth="1"/>
    <col min="514" max="514" width="29.5703125" style="38" bestFit="1" customWidth="1"/>
    <col min="515" max="515" width="23.85546875" style="38" bestFit="1" customWidth="1"/>
    <col min="516" max="516" width="6.42578125" style="38" bestFit="1" customWidth="1"/>
    <col min="517" max="517" width="4.85546875" style="38" bestFit="1" customWidth="1"/>
    <col min="518" max="518" width="7.7109375" style="38" customWidth="1"/>
    <col min="519" max="519" width="4.85546875" style="38" bestFit="1" customWidth="1"/>
    <col min="520" max="520" width="9.5703125" style="38" customWidth="1"/>
    <col min="521" max="521" width="4.85546875" style="38" bestFit="1" customWidth="1"/>
    <col min="522" max="522" width="8.140625" style="38" customWidth="1"/>
    <col min="523" max="523" width="1" style="38" customWidth="1"/>
    <col min="524" max="524" width="1.85546875" style="38" customWidth="1"/>
    <col min="525" max="768" width="10.28515625" style="38"/>
    <col min="769" max="769" width="7.28515625" style="38" customWidth="1"/>
    <col min="770" max="770" width="29.5703125" style="38" bestFit="1" customWidth="1"/>
    <col min="771" max="771" width="23.85546875" style="38" bestFit="1" customWidth="1"/>
    <col min="772" max="772" width="6.42578125" style="38" bestFit="1" customWidth="1"/>
    <col min="773" max="773" width="4.85546875" style="38" bestFit="1" customWidth="1"/>
    <col min="774" max="774" width="7.7109375" style="38" customWidth="1"/>
    <col min="775" max="775" width="4.85546875" style="38" bestFit="1" customWidth="1"/>
    <col min="776" max="776" width="9.5703125" style="38" customWidth="1"/>
    <col min="777" max="777" width="4.85546875" style="38" bestFit="1" customWidth="1"/>
    <col min="778" max="778" width="8.140625" style="38" customWidth="1"/>
    <col min="779" max="779" width="1" style="38" customWidth="1"/>
    <col min="780" max="780" width="1.85546875" style="38" customWidth="1"/>
    <col min="781" max="1024" width="10.28515625" style="38"/>
    <col min="1025" max="1025" width="7.28515625" style="38" customWidth="1"/>
    <col min="1026" max="1026" width="29.5703125" style="38" bestFit="1" customWidth="1"/>
    <col min="1027" max="1027" width="23.85546875" style="38" bestFit="1" customWidth="1"/>
    <col min="1028" max="1028" width="6.42578125" style="38" bestFit="1" customWidth="1"/>
    <col min="1029" max="1029" width="4.85546875" style="38" bestFit="1" customWidth="1"/>
    <col min="1030" max="1030" width="7.7109375" style="38" customWidth="1"/>
    <col min="1031" max="1031" width="4.85546875" style="38" bestFit="1" customWidth="1"/>
    <col min="1032" max="1032" width="9.5703125" style="38" customWidth="1"/>
    <col min="1033" max="1033" width="4.85546875" style="38" bestFit="1" customWidth="1"/>
    <col min="1034" max="1034" width="8.140625" style="38" customWidth="1"/>
    <col min="1035" max="1035" width="1" style="38" customWidth="1"/>
    <col min="1036" max="1036" width="1.85546875" style="38" customWidth="1"/>
    <col min="1037" max="1280" width="10.28515625" style="38"/>
    <col min="1281" max="1281" width="7.28515625" style="38" customWidth="1"/>
    <col min="1282" max="1282" width="29.5703125" style="38" bestFit="1" customWidth="1"/>
    <col min="1283" max="1283" width="23.85546875" style="38" bestFit="1" customWidth="1"/>
    <col min="1284" max="1284" width="6.42578125" style="38" bestFit="1" customWidth="1"/>
    <col min="1285" max="1285" width="4.85546875" style="38" bestFit="1" customWidth="1"/>
    <col min="1286" max="1286" width="7.7109375" style="38" customWidth="1"/>
    <col min="1287" max="1287" width="4.85546875" style="38" bestFit="1" customWidth="1"/>
    <col min="1288" max="1288" width="9.5703125" style="38" customWidth="1"/>
    <col min="1289" max="1289" width="4.85546875" style="38" bestFit="1" customWidth="1"/>
    <col min="1290" max="1290" width="8.140625" style="38" customWidth="1"/>
    <col min="1291" max="1291" width="1" style="38" customWidth="1"/>
    <col min="1292" max="1292" width="1.85546875" style="38" customWidth="1"/>
    <col min="1293" max="1536" width="10.28515625" style="38"/>
    <col min="1537" max="1537" width="7.28515625" style="38" customWidth="1"/>
    <col min="1538" max="1538" width="29.5703125" style="38" bestFit="1" customWidth="1"/>
    <col min="1539" max="1539" width="23.85546875" style="38" bestFit="1" customWidth="1"/>
    <col min="1540" max="1540" width="6.42578125" style="38" bestFit="1" customWidth="1"/>
    <col min="1541" max="1541" width="4.85546875" style="38" bestFit="1" customWidth="1"/>
    <col min="1542" max="1542" width="7.7109375" style="38" customWidth="1"/>
    <col min="1543" max="1543" width="4.85546875" style="38" bestFit="1" customWidth="1"/>
    <col min="1544" max="1544" width="9.5703125" style="38" customWidth="1"/>
    <col min="1545" max="1545" width="4.85546875" style="38" bestFit="1" customWidth="1"/>
    <col min="1546" max="1546" width="8.140625" style="38" customWidth="1"/>
    <col min="1547" max="1547" width="1" style="38" customWidth="1"/>
    <col min="1548" max="1548" width="1.85546875" style="38" customWidth="1"/>
    <col min="1549" max="1792" width="10.28515625" style="38"/>
    <col min="1793" max="1793" width="7.28515625" style="38" customWidth="1"/>
    <col min="1794" max="1794" width="29.5703125" style="38" bestFit="1" customWidth="1"/>
    <col min="1795" max="1795" width="23.85546875" style="38" bestFit="1" customWidth="1"/>
    <col min="1796" max="1796" width="6.42578125" style="38" bestFit="1" customWidth="1"/>
    <col min="1797" max="1797" width="4.85546875" style="38" bestFit="1" customWidth="1"/>
    <col min="1798" max="1798" width="7.7109375" style="38" customWidth="1"/>
    <col min="1799" max="1799" width="4.85546875" style="38" bestFit="1" customWidth="1"/>
    <col min="1800" max="1800" width="9.5703125" style="38" customWidth="1"/>
    <col min="1801" max="1801" width="4.85546875" style="38" bestFit="1" customWidth="1"/>
    <col min="1802" max="1802" width="8.140625" style="38" customWidth="1"/>
    <col min="1803" max="1803" width="1" style="38" customWidth="1"/>
    <col min="1804" max="1804" width="1.85546875" style="38" customWidth="1"/>
    <col min="1805" max="2048" width="10.28515625" style="38"/>
    <col min="2049" max="2049" width="7.28515625" style="38" customWidth="1"/>
    <col min="2050" max="2050" width="29.5703125" style="38" bestFit="1" customWidth="1"/>
    <col min="2051" max="2051" width="23.85546875" style="38" bestFit="1" customWidth="1"/>
    <col min="2052" max="2052" width="6.42578125" style="38" bestFit="1" customWidth="1"/>
    <col min="2053" max="2053" width="4.85546875" style="38" bestFit="1" customWidth="1"/>
    <col min="2054" max="2054" width="7.7109375" style="38" customWidth="1"/>
    <col min="2055" max="2055" width="4.85546875" style="38" bestFit="1" customWidth="1"/>
    <col min="2056" max="2056" width="9.5703125" style="38" customWidth="1"/>
    <col min="2057" max="2057" width="4.85546875" style="38" bestFit="1" customWidth="1"/>
    <col min="2058" max="2058" width="8.140625" style="38" customWidth="1"/>
    <col min="2059" max="2059" width="1" style="38" customWidth="1"/>
    <col min="2060" max="2060" width="1.85546875" style="38" customWidth="1"/>
    <col min="2061" max="2304" width="10.28515625" style="38"/>
    <col min="2305" max="2305" width="7.28515625" style="38" customWidth="1"/>
    <col min="2306" max="2306" width="29.5703125" style="38" bestFit="1" customWidth="1"/>
    <col min="2307" max="2307" width="23.85546875" style="38" bestFit="1" customWidth="1"/>
    <col min="2308" max="2308" width="6.42578125" style="38" bestFit="1" customWidth="1"/>
    <col min="2309" max="2309" width="4.85546875" style="38" bestFit="1" customWidth="1"/>
    <col min="2310" max="2310" width="7.7109375" style="38" customWidth="1"/>
    <col min="2311" max="2311" width="4.85546875" style="38" bestFit="1" customWidth="1"/>
    <col min="2312" max="2312" width="9.5703125" style="38" customWidth="1"/>
    <col min="2313" max="2313" width="4.85546875" style="38" bestFit="1" customWidth="1"/>
    <col min="2314" max="2314" width="8.140625" style="38" customWidth="1"/>
    <col min="2315" max="2315" width="1" style="38" customWidth="1"/>
    <col min="2316" max="2316" width="1.85546875" style="38" customWidth="1"/>
    <col min="2317" max="2560" width="10.28515625" style="38"/>
    <col min="2561" max="2561" width="7.28515625" style="38" customWidth="1"/>
    <col min="2562" max="2562" width="29.5703125" style="38" bestFit="1" customWidth="1"/>
    <col min="2563" max="2563" width="23.85546875" style="38" bestFit="1" customWidth="1"/>
    <col min="2564" max="2564" width="6.42578125" style="38" bestFit="1" customWidth="1"/>
    <col min="2565" max="2565" width="4.85546875" style="38" bestFit="1" customWidth="1"/>
    <col min="2566" max="2566" width="7.7109375" style="38" customWidth="1"/>
    <col min="2567" max="2567" width="4.85546875" style="38" bestFit="1" customWidth="1"/>
    <col min="2568" max="2568" width="9.5703125" style="38" customWidth="1"/>
    <col min="2569" max="2569" width="4.85546875" style="38" bestFit="1" customWidth="1"/>
    <col min="2570" max="2570" width="8.140625" style="38" customWidth="1"/>
    <col min="2571" max="2571" width="1" style="38" customWidth="1"/>
    <col min="2572" max="2572" width="1.85546875" style="38" customWidth="1"/>
    <col min="2573" max="2816" width="10.28515625" style="38"/>
    <col min="2817" max="2817" width="7.28515625" style="38" customWidth="1"/>
    <col min="2818" max="2818" width="29.5703125" style="38" bestFit="1" customWidth="1"/>
    <col min="2819" max="2819" width="23.85546875" style="38" bestFit="1" customWidth="1"/>
    <col min="2820" max="2820" width="6.42578125" style="38" bestFit="1" customWidth="1"/>
    <col min="2821" max="2821" width="4.85546875" style="38" bestFit="1" customWidth="1"/>
    <col min="2822" max="2822" width="7.7109375" style="38" customWidth="1"/>
    <col min="2823" max="2823" width="4.85546875" style="38" bestFit="1" customWidth="1"/>
    <col min="2824" max="2824" width="9.5703125" style="38" customWidth="1"/>
    <col min="2825" max="2825" width="4.85546875" style="38" bestFit="1" customWidth="1"/>
    <col min="2826" max="2826" width="8.140625" style="38" customWidth="1"/>
    <col min="2827" max="2827" width="1" style="38" customWidth="1"/>
    <col min="2828" max="2828" width="1.85546875" style="38" customWidth="1"/>
    <col min="2829" max="3072" width="10.28515625" style="38"/>
    <col min="3073" max="3073" width="7.28515625" style="38" customWidth="1"/>
    <col min="3074" max="3074" width="29.5703125" style="38" bestFit="1" customWidth="1"/>
    <col min="3075" max="3075" width="23.85546875" style="38" bestFit="1" customWidth="1"/>
    <col min="3076" max="3076" width="6.42578125" style="38" bestFit="1" customWidth="1"/>
    <col min="3077" max="3077" width="4.85546875" style="38" bestFit="1" customWidth="1"/>
    <col min="3078" max="3078" width="7.7109375" style="38" customWidth="1"/>
    <col min="3079" max="3079" width="4.85546875" style="38" bestFit="1" customWidth="1"/>
    <col min="3080" max="3080" width="9.5703125" style="38" customWidth="1"/>
    <col min="3081" max="3081" width="4.85546875" style="38" bestFit="1" customWidth="1"/>
    <col min="3082" max="3082" width="8.140625" style="38" customWidth="1"/>
    <col min="3083" max="3083" width="1" style="38" customWidth="1"/>
    <col min="3084" max="3084" width="1.85546875" style="38" customWidth="1"/>
    <col min="3085" max="3328" width="10.28515625" style="38"/>
    <col min="3329" max="3329" width="7.28515625" style="38" customWidth="1"/>
    <col min="3330" max="3330" width="29.5703125" style="38" bestFit="1" customWidth="1"/>
    <col min="3331" max="3331" width="23.85546875" style="38" bestFit="1" customWidth="1"/>
    <col min="3332" max="3332" width="6.42578125" style="38" bestFit="1" customWidth="1"/>
    <col min="3333" max="3333" width="4.85546875" style="38" bestFit="1" customWidth="1"/>
    <col min="3334" max="3334" width="7.7109375" style="38" customWidth="1"/>
    <col min="3335" max="3335" width="4.85546875" style="38" bestFit="1" customWidth="1"/>
    <col min="3336" max="3336" width="9.5703125" style="38" customWidth="1"/>
    <col min="3337" max="3337" width="4.85546875" style="38" bestFit="1" customWidth="1"/>
    <col min="3338" max="3338" width="8.140625" style="38" customWidth="1"/>
    <col min="3339" max="3339" width="1" style="38" customWidth="1"/>
    <col min="3340" max="3340" width="1.85546875" style="38" customWidth="1"/>
    <col min="3341" max="3584" width="10.28515625" style="38"/>
    <col min="3585" max="3585" width="7.28515625" style="38" customWidth="1"/>
    <col min="3586" max="3586" width="29.5703125" style="38" bestFit="1" customWidth="1"/>
    <col min="3587" max="3587" width="23.85546875" style="38" bestFit="1" customWidth="1"/>
    <col min="3588" max="3588" width="6.42578125" style="38" bestFit="1" customWidth="1"/>
    <col min="3589" max="3589" width="4.85546875" style="38" bestFit="1" customWidth="1"/>
    <col min="3590" max="3590" width="7.7109375" style="38" customWidth="1"/>
    <col min="3591" max="3591" width="4.85546875" style="38" bestFit="1" customWidth="1"/>
    <col min="3592" max="3592" width="9.5703125" style="38" customWidth="1"/>
    <col min="3593" max="3593" width="4.85546875" style="38" bestFit="1" customWidth="1"/>
    <col min="3594" max="3594" width="8.140625" style="38" customWidth="1"/>
    <col min="3595" max="3595" width="1" style="38" customWidth="1"/>
    <col min="3596" max="3596" width="1.85546875" style="38" customWidth="1"/>
    <col min="3597" max="3840" width="10.28515625" style="38"/>
    <col min="3841" max="3841" width="7.28515625" style="38" customWidth="1"/>
    <col min="3842" max="3842" width="29.5703125" style="38" bestFit="1" customWidth="1"/>
    <col min="3843" max="3843" width="23.85546875" style="38" bestFit="1" customWidth="1"/>
    <col min="3844" max="3844" width="6.42578125" style="38" bestFit="1" customWidth="1"/>
    <col min="3845" max="3845" width="4.85546875" style="38" bestFit="1" customWidth="1"/>
    <col min="3846" max="3846" width="7.7109375" style="38" customWidth="1"/>
    <col min="3847" max="3847" width="4.85546875" style="38" bestFit="1" customWidth="1"/>
    <col min="3848" max="3848" width="9.5703125" style="38" customWidth="1"/>
    <col min="3849" max="3849" width="4.85546875" style="38" bestFit="1" customWidth="1"/>
    <col min="3850" max="3850" width="8.140625" style="38" customWidth="1"/>
    <col min="3851" max="3851" width="1" style="38" customWidth="1"/>
    <col min="3852" max="3852" width="1.85546875" style="38" customWidth="1"/>
    <col min="3853" max="4096" width="10.28515625" style="38"/>
    <col min="4097" max="4097" width="7.28515625" style="38" customWidth="1"/>
    <col min="4098" max="4098" width="29.5703125" style="38" bestFit="1" customWidth="1"/>
    <col min="4099" max="4099" width="23.85546875" style="38" bestFit="1" customWidth="1"/>
    <col min="4100" max="4100" width="6.42578125" style="38" bestFit="1" customWidth="1"/>
    <col min="4101" max="4101" width="4.85546875" style="38" bestFit="1" customWidth="1"/>
    <col min="4102" max="4102" width="7.7109375" style="38" customWidth="1"/>
    <col min="4103" max="4103" width="4.85546875" style="38" bestFit="1" customWidth="1"/>
    <col min="4104" max="4104" width="9.5703125" style="38" customWidth="1"/>
    <col min="4105" max="4105" width="4.85546875" style="38" bestFit="1" customWidth="1"/>
    <col min="4106" max="4106" width="8.140625" style="38" customWidth="1"/>
    <col min="4107" max="4107" width="1" style="38" customWidth="1"/>
    <col min="4108" max="4108" width="1.85546875" style="38" customWidth="1"/>
    <col min="4109" max="4352" width="10.28515625" style="38"/>
    <col min="4353" max="4353" width="7.28515625" style="38" customWidth="1"/>
    <col min="4354" max="4354" width="29.5703125" style="38" bestFit="1" customWidth="1"/>
    <col min="4355" max="4355" width="23.85546875" style="38" bestFit="1" customWidth="1"/>
    <col min="4356" max="4356" width="6.42578125" style="38" bestFit="1" customWidth="1"/>
    <col min="4357" max="4357" width="4.85546875" style="38" bestFit="1" customWidth="1"/>
    <col min="4358" max="4358" width="7.7109375" style="38" customWidth="1"/>
    <col min="4359" max="4359" width="4.85546875" style="38" bestFit="1" customWidth="1"/>
    <col min="4360" max="4360" width="9.5703125" style="38" customWidth="1"/>
    <col min="4361" max="4361" width="4.85546875" style="38" bestFit="1" customWidth="1"/>
    <col min="4362" max="4362" width="8.140625" style="38" customWidth="1"/>
    <col min="4363" max="4363" width="1" style="38" customWidth="1"/>
    <col min="4364" max="4364" width="1.85546875" style="38" customWidth="1"/>
    <col min="4365" max="4608" width="10.28515625" style="38"/>
    <col min="4609" max="4609" width="7.28515625" style="38" customWidth="1"/>
    <col min="4610" max="4610" width="29.5703125" style="38" bestFit="1" customWidth="1"/>
    <col min="4611" max="4611" width="23.85546875" style="38" bestFit="1" customWidth="1"/>
    <col min="4612" max="4612" width="6.42578125" style="38" bestFit="1" customWidth="1"/>
    <col min="4613" max="4613" width="4.85546875" style="38" bestFit="1" customWidth="1"/>
    <col min="4614" max="4614" width="7.7109375" style="38" customWidth="1"/>
    <col min="4615" max="4615" width="4.85546875" style="38" bestFit="1" customWidth="1"/>
    <col min="4616" max="4616" width="9.5703125" style="38" customWidth="1"/>
    <col min="4617" max="4617" width="4.85546875" style="38" bestFit="1" customWidth="1"/>
    <col min="4618" max="4618" width="8.140625" style="38" customWidth="1"/>
    <col min="4619" max="4619" width="1" style="38" customWidth="1"/>
    <col min="4620" max="4620" width="1.85546875" style="38" customWidth="1"/>
    <col min="4621" max="4864" width="10.28515625" style="38"/>
    <col min="4865" max="4865" width="7.28515625" style="38" customWidth="1"/>
    <col min="4866" max="4866" width="29.5703125" style="38" bestFit="1" customWidth="1"/>
    <col min="4867" max="4867" width="23.85546875" style="38" bestFit="1" customWidth="1"/>
    <col min="4868" max="4868" width="6.42578125" style="38" bestFit="1" customWidth="1"/>
    <col min="4869" max="4869" width="4.85546875" style="38" bestFit="1" customWidth="1"/>
    <col min="4870" max="4870" width="7.7109375" style="38" customWidth="1"/>
    <col min="4871" max="4871" width="4.85546875" style="38" bestFit="1" customWidth="1"/>
    <col min="4872" max="4872" width="9.5703125" style="38" customWidth="1"/>
    <col min="4873" max="4873" width="4.85546875" style="38" bestFit="1" customWidth="1"/>
    <col min="4874" max="4874" width="8.140625" style="38" customWidth="1"/>
    <col min="4875" max="4875" width="1" style="38" customWidth="1"/>
    <col min="4876" max="4876" width="1.85546875" style="38" customWidth="1"/>
    <col min="4877" max="5120" width="10.28515625" style="38"/>
    <col min="5121" max="5121" width="7.28515625" style="38" customWidth="1"/>
    <col min="5122" max="5122" width="29.5703125" style="38" bestFit="1" customWidth="1"/>
    <col min="5123" max="5123" width="23.85546875" style="38" bestFit="1" customWidth="1"/>
    <col min="5124" max="5124" width="6.42578125" style="38" bestFit="1" customWidth="1"/>
    <col min="5125" max="5125" width="4.85546875" style="38" bestFit="1" customWidth="1"/>
    <col min="5126" max="5126" width="7.7109375" style="38" customWidth="1"/>
    <col min="5127" max="5127" width="4.85546875" style="38" bestFit="1" customWidth="1"/>
    <col min="5128" max="5128" width="9.5703125" style="38" customWidth="1"/>
    <col min="5129" max="5129" width="4.85546875" style="38" bestFit="1" customWidth="1"/>
    <col min="5130" max="5130" width="8.140625" style="38" customWidth="1"/>
    <col min="5131" max="5131" width="1" style="38" customWidth="1"/>
    <col min="5132" max="5132" width="1.85546875" style="38" customWidth="1"/>
    <col min="5133" max="5376" width="10.28515625" style="38"/>
    <col min="5377" max="5377" width="7.28515625" style="38" customWidth="1"/>
    <col min="5378" max="5378" width="29.5703125" style="38" bestFit="1" customWidth="1"/>
    <col min="5379" max="5379" width="23.85546875" style="38" bestFit="1" customWidth="1"/>
    <col min="5380" max="5380" width="6.42578125" style="38" bestFit="1" customWidth="1"/>
    <col min="5381" max="5381" width="4.85546875" style="38" bestFit="1" customWidth="1"/>
    <col min="5382" max="5382" width="7.7109375" style="38" customWidth="1"/>
    <col min="5383" max="5383" width="4.85546875" style="38" bestFit="1" customWidth="1"/>
    <col min="5384" max="5384" width="9.5703125" style="38" customWidth="1"/>
    <col min="5385" max="5385" width="4.85546875" style="38" bestFit="1" customWidth="1"/>
    <col min="5386" max="5386" width="8.140625" style="38" customWidth="1"/>
    <col min="5387" max="5387" width="1" style="38" customWidth="1"/>
    <col min="5388" max="5388" width="1.85546875" style="38" customWidth="1"/>
    <col min="5389" max="5632" width="10.28515625" style="38"/>
    <col min="5633" max="5633" width="7.28515625" style="38" customWidth="1"/>
    <col min="5634" max="5634" width="29.5703125" style="38" bestFit="1" customWidth="1"/>
    <col min="5635" max="5635" width="23.85546875" style="38" bestFit="1" customWidth="1"/>
    <col min="5636" max="5636" width="6.42578125" style="38" bestFit="1" customWidth="1"/>
    <col min="5637" max="5637" width="4.85546875" style="38" bestFit="1" customWidth="1"/>
    <col min="5638" max="5638" width="7.7109375" style="38" customWidth="1"/>
    <col min="5639" max="5639" width="4.85546875" style="38" bestFit="1" customWidth="1"/>
    <col min="5640" max="5640" width="9.5703125" style="38" customWidth="1"/>
    <col min="5641" max="5641" width="4.85546875" style="38" bestFit="1" customWidth="1"/>
    <col min="5642" max="5642" width="8.140625" style="38" customWidth="1"/>
    <col min="5643" max="5643" width="1" style="38" customWidth="1"/>
    <col min="5644" max="5644" width="1.85546875" style="38" customWidth="1"/>
    <col min="5645" max="5888" width="10.28515625" style="38"/>
    <col min="5889" max="5889" width="7.28515625" style="38" customWidth="1"/>
    <col min="5890" max="5890" width="29.5703125" style="38" bestFit="1" customWidth="1"/>
    <col min="5891" max="5891" width="23.85546875" style="38" bestFit="1" customWidth="1"/>
    <col min="5892" max="5892" width="6.42578125" style="38" bestFit="1" customWidth="1"/>
    <col min="5893" max="5893" width="4.85546875" style="38" bestFit="1" customWidth="1"/>
    <col min="5894" max="5894" width="7.7109375" style="38" customWidth="1"/>
    <col min="5895" max="5895" width="4.85546875" style="38" bestFit="1" customWidth="1"/>
    <col min="5896" max="5896" width="9.5703125" style="38" customWidth="1"/>
    <col min="5897" max="5897" width="4.85546875" style="38" bestFit="1" customWidth="1"/>
    <col min="5898" max="5898" width="8.140625" style="38" customWidth="1"/>
    <col min="5899" max="5899" width="1" style="38" customWidth="1"/>
    <col min="5900" max="5900" width="1.85546875" style="38" customWidth="1"/>
    <col min="5901" max="6144" width="10.28515625" style="38"/>
    <col min="6145" max="6145" width="7.28515625" style="38" customWidth="1"/>
    <col min="6146" max="6146" width="29.5703125" style="38" bestFit="1" customWidth="1"/>
    <col min="6147" max="6147" width="23.85546875" style="38" bestFit="1" customWidth="1"/>
    <col min="6148" max="6148" width="6.42578125" style="38" bestFit="1" customWidth="1"/>
    <col min="6149" max="6149" width="4.85546875" style="38" bestFit="1" customWidth="1"/>
    <col min="6150" max="6150" width="7.7109375" style="38" customWidth="1"/>
    <col min="6151" max="6151" width="4.85546875" style="38" bestFit="1" customWidth="1"/>
    <col min="6152" max="6152" width="9.5703125" style="38" customWidth="1"/>
    <col min="6153" max="6153" width="4.85546875" style="38" bestFit="1" customWidth="1"/>
    <col min="6154" max="6154" width="8.140625" style="38" customWidth="1"/>
    <col min="6155" max="6155" width="1" style="38" customWidth="1"/>
    <col min="6156" max="6156" width="1.85546875" style="38" customWidth="1"/>
    <col min="6157" max="6400" width="10.28515625" style="38"/>
    <col min="6401" max="6401" width="7.28515625" style="38" customWidth="1"/>
    <col min="6402" max="6402" width="29.5703125" style="38" bestFit="1" customWidth="1"/>
    <col min="6403" max="6403" width="23.85546875" style="38" bestFit="1" customWidth="1"/>
    <col min="6404" max="6404" width="6.42578125" style="38" bestFit="1" customWidth="1"/>
    <col min="6405" max="6405" width="4.85546875" style="38" bestFit="1" customWidth="1"/>
    <col min="6406" max="6406" width="7.7109375" style="38" customWidth="1"/>
    <col min="6407" max="6407" width="4.85546875" style="38" bestFit="1" customWidth="1"/>
    <col min="6408" max="6408" width="9.5703125" style="38" customWidth="1"/>
    <col min="6409" max="6409" width="4.85546875" style="38" bestFit="1" customWidth="1"/>
    <col min="6410" max="6410" width="8.140625" style="38" customWidth="1"/>
    <col min="6411" max="6411" width="1" style="38" customWidth="1"/>
    <col min="6412" max="6412" width="1.85546875" style="38" customWidth="1"/>
    <col min="6413" max="6656" width="10.28515625" style="38"/>
    <col min="6657" max="6657" width="7.28515625" style="38" customWidth="1"/>
    <col min="6658" max="6658" width="29.5703125" style="38" bestFit="1" customWidth="1"/>
    <col min="6659" max="6659" width="23.85546875" style="38" bestFit="1" customWidth="1"/>
    <col min="6660" max="6660" width="6.42578125" style="38" bestFit="1" customWidth="1"/>
    <col min="6661" max="6661" width="4.85546875" style="38" bestFit="1" customWidth="1"/>
    <col min="6662" max="6662" width="7.7109375" style="38" customWidth="1"/>
    <col min="6663" max="6663" width="4.85546875" style="38" bestFit="1" customWidth="1"/>
    <col min="6664" max="6664" width="9.5703125" style="38" customWidth="1"/>
    <col min="6665" max="6665" width="4.85546875" style="38" bestFit="1" customWidth="1"/>
    <col min="6666" max="6666" width="8.140625" style="38" customWidth="1"/>
    <col min="6667" max="6667" width="1" style="38" customWidth="1"/>
    <col min="6668" max="6668" width="1.85546875" style="38" customWidth="1"/>
    <col min="6669" max="6912" width="10.28515625" style="38"/>
    <col min="6913" max="6913" width="7.28515625" style="38" customWidth="1"/>
    <col min="6914" max="6914" width="29.5703125" style="38" bestFit="1" customWidth="1"/>
    <col min="6915" max="6915" width="23.85546875" style="38" bestFit="1" customWidth="1"/>
    <col min="6916" max="6916" width="6.42578125" style="38" bestFit="1" customWidth="1"/>
    <col min="6917" max="6917" width="4.85546875" style="38" bestFit="1" customWidth="1"/>
    <col min="6918" max="6918" width="7.7109375" style="38" customWidth="1"/>
    <col min="6919" max="6919" width="4.85546875" style="38" bestFit="1" customWidth="1"/>
    <col min="6920" max="6920" width="9.5703125" style="38" customWidth="1"/>
    <col min="6921" max="6921" width="4.85546875" style="38" bestFit="1" customWidth="1"/>
    <col min="6922" max="6922" width="8.140625" style="38" customWidth="1"/>
    <col min="6923" max="6923" width="1" style="38" customWidth="1"/>
    <col min="6924" max="6924" width="1.85546875" style="38" customWidth="1"/>
    <col min="6925" max="7168" width="10.28515625" style="38"/>
    <col min="7169" max="7169" width="7.28515625" style="38" customWidth="1"/>
    <col min="7170" max="7170" width="29.5703125" style="38" bestFit="1" customWidth="1"/>
    <col min="7171" max="7171" width="23.85546875" style="38" bestFit="1" customWidth="1"/>
    <col min="7172" max="7172" width="6.42578125" style="38" bestFit="1" customWidth="1"/>
    <col min="7173" max="7173" width="4.85546875" style="38" bestFit="1" customWidth="1"/>
    <col min="7174" max="7174" width="7.7109375" style="38" customWidth="1"/>
    <col min="7175" max="7175" width="4.85546875" style="38" bestFit="1" customWidth="1"/>
    <col min="7176" max="7176" width="9.5703125" style="38" customWidth="1"/>
    <col min="7177" max="7177" width="4.85546875" style="38" bestFit="1" customWidth="1"/>
    <col min="7178" max="7178" width="8.140625" style="38" customWidth="1"/>
    <col min="7179" max="7179" width="1" style="38" customWidth="1"/>
    <col min="7180" max="7180" width="1.85546875" style="38" customWidth="1"/>
    <col min="7181" max="7424" width="10.28515625" style="38"/>
    <col min="7425" max="7425" width="7.28515625" style="38" customWidth="1"/>
    <col min="7426" max="7426" width="29.5703125" style="38" bestFit="1" customWidth="1"/>
    <col min="7427" max="7427" width="23.85546875" style="38" bestFit="1" customWidth="1"/>
    <col min="7428" max="7428" width="6.42578125" style="38" bestFit="1" customWidth="1"/>
    <col min="7429" max="7429" width="4.85546875" style="38" bestFit="1" customWidth="1"/>
    <col min="7430" max="7430" width="7.7109375" style="38" customWidth="1"/>
    <col min="7431" max="7431" width="4.85546875" style="38" bestFit="1" customWidth="1"/>
    <col min="7432" max="7432" width="9.5703125" style="38" customWidth="1"/>
    <col min="7433" max="7433" width="4.85546875" style="38" bestFit="1" customWidth="1"/>
    <col min="7434" max="7434" width="8.140625" style="38" customWidth="1"/>
    <col min="7435" max="7435" width="1" style="38" customWidth="1"/>
    <col min="7436" max="7436" width="1.85546875" style="38" customWidth="1"/>
    <col min="7437" max="7680" width="10.28515625" style="38"/>
    <col min="7681" max="7681" width="7.28515625" style="38" customWidth="1"/>
    <col min="7682" max="7682" width="29.5703125" style="38" bestFit="1" customWidth="1"/>
    <col min="7683" max="7683" width="23.85546875" style="38" bestFit="1" customWidth="1"/>
    <col min="7684" max="7684" width="6.42578125" style="38" bestFit="1" customWidth="1"/>
    <col min="7685" max="7685" width="4.85546875" style="38" bestFit="1" customWidth="1"/>
    <col min="7686" max="7686" width="7.7109375" style="38" customWidth="1"/>
    <col min="7687" max="7687" width="4.85546875" style="38" bestFit="1" customWidth="1"/>
    <col min="7688" max="7688" width="9.5703125" style="38" customWidth="1"/>
    <col min="7689" max="7689" width="4.85546875" style="38" bestFit="1" customWidth="1"/>
    <col min="7690" max="7690" width="8.140625" style="38" customWidth="1"/>
    <col min="7691" max="7691" width="1" style="38" customWidth="1"/>
    <col min="7692" max="7692" width="1.85546875" style="38" customWidth="1"/>
    <col min="7693" max="7936" width="10.28515625" style="38"/>
    <col min="7937" max="7937" width="7.28515625" style="38" customWidth="1"/>
    <col min="7938" max="7938" width="29.5703125" style="38" bestFit="1" customWidth="1"/>
    <col min="7939" max="7939" width="23.85546875" style="38" bestFit="1" customWidth="1"/>
    <col min="7940" max="7940" width="6.42578125" style="38" bestFit="1" customWidth="1"/>
    <col min="7941" max="7941" width="4.85546875" style="38" bestFit="1" customWidth="1"/>
    <col min="7942" max="7942" width="7.7109375" style="38" customWidth="1"/>
    <col min="7943" max="7943" width="4.85546875" style="38" bestFit="1" customWidth="1"/>
    <col min="7944" max="7944" width="9.5703125" style="38" customWidth="1"/>
    <col min="7945" max="7945" width="4.85546875" style="38" bestFit="1" customWidth="1"/>
    <col min="7946" max="7946" width="8.140625" style="38" customWidth="1"/>
    <col min="7947" max="7947" width="1" style="38" customWidth="1"/>
    <col min="7948" max="7948" width="1.85546875" style="38" customWidth="1"/>
    <col min="7949" max="8192" width="10.28515625" style="38"/>
    <col min="8193" max="8193" width="7.28515625" style="38" customWidth="1"/>
    <col min="8194" max="8194" width="29.5703125" style="38" bestFit="1" customWidth="1"/>
    <col min="8195" max="8195" width="23.85546875" style="38" bestFit="1" customWidth="1"/>
    <col min="8196" max="8196" width="6.42578125" style="38" bestFit="1" customWidth="1"/>
    <col min="8197" max="8197" width="4.85546875" style="38" bestFit="1" customWidth="1"/>
    <col min="8198" max="8198" width="7.7109375" style="38" customWidth="1"/>
    <col min="8199" max="8199" width="4.85546875" style="38" bestFit="1" customWidth="1"/>
    <col min="8200" max="8200" width="9.5703125" style="38" customWidth="1"/>
    <col min="8201" max="8201" width="4.85546875" style="38" bestFit="1" customWidth="1"/>
    <col min="8202" max="8202" width="8.140625" style="38" customWidth="1"/>
    <col min="8203" max="8203" width="1" style="38" customWidth="1"/>
    <col min="8204" max="8204" width="1.85546875" style="38" customWidth="1"/>
    <col min="8205" max="8448" width="10.28515625" style="38"/>
    <col min="8449" max="8449" width="7.28515625" style="38" customWidth="1"/>
    <col min="8450" max="8450" width="29.5703125" style="38" bestFit="1" customWidth="1"/>
    <col min="8451" max="8451" width="23.85546875" style="38" bestFit="1" customWidth="1"/>
    <col min="8452" max="8452" width="6.42578125" style="38" bestFit="1" customWidth="1"/>
    <col min="8453" max="8453" width="4.85546875" style="38" bestFit="1" customWidth="1"/>
    <col min="8454" max="8454" width="7.7109375" style="38" customWidth="1"/>
    <col min="8455" max="8455" width="4.85546875" style="38" bestFit="1" customWidth="1"/>
    <col min="8456" max="8456" width="9.5703125" style="38" customWidth="1"/>
    <col min="8457" max="8457" width="4.85546875" style="38" bestFit="1" customWidth="1"/>
    <col min="8458" max="8458" width="8.140625" style="38" customWidth="1"/>
    <col min="8459" max="8459" width="1" style="38" customWidth="1"/>
    <col min="8460" max="8460" width="1.85546875" style="38" customWidth="1"/>
    <col min="8461" max="8704" width="10.28515625" style="38"/>
    <col min="8705" max="8705" width="7.28515625" style="38" customWidth="1"/>
    <col min="8706" max="8706" width="29.5703125" style="38" bestFit="1" customWidth="1"/>
    <col min="8707" max="8707" width="23.85546875" style="38" bestFit="1" customWidth="1"/>
    <col min="8708" max="8708" width="6.42578125" style="38" bestFit="1" customWidth="1"/>
    <col min="8709" max="8709" width="4.85546875" style="38" bestFit="1" customWidth="1"/>
    <col min="8710" max="8710" width="7.7109375" style="38" customWidth="1"/>
    <col min="8711" max="8711" width="4.85546875" style="38" bestFit="1" customWidth="1"/>
    <col min="8712" max="8712" width="9.5703125" style="38" customWidth="1"/>
    <col min="8713" max="8713" width="4.85546875" style="38" bestFit="1" customWidth="1"/>
    <col min="8714" max="8714" width="8.140625" style="38" customWidth="1"/>
    <col min="8715" max="8715" width="1" style="38" customWidth="1"/>
    <col min="8716" max="8716" width="1.85546875" style="38" customWidth="1"/>
    <col min="8717" max="8960" width="10.28515625" style="38"/>
    <col min="8961" max="8961" width="7.28515625" style="38" customWidth="1"/>
    <col min="8962" max="8962" width="29.5703125" style="38" bestFit="1" customWidth="1"/>
    <col min="8963" max="8963" width="23.85546875" style="38" bestFit="1" customWidth="1"/>
    <col min="8964" max="8964" width="6.42578125" style="38" bestFit="1" customWidth="1"/>
    <col min="8965" max="8965" width="4.85546875" style="38" bestFit="1" customWidth="1"/>
    <col min="8966" max="8966" width="7.7109375" style="38" customWidth="1"/>
    <col min="8967" max="8967" width="4.85546875" style="38" bestFit="1" customWidth="1"/>
    <col min="8968" max="8968" width="9.5703125" style="38" customWidth="1"/>
    <col min="8969" max="8969" width="4.85546875" style="38" bestFit="1" customWidth="1"/>
    <col min="8970" max="8970" width="8.140625" style="38" customWidth="1"/>
    <col min="8971" max="8971" width="1" style="38" customWidth="1"/>
    <col min="8972" max="8972" width="1.85546875" style="38" customWidth="1"/>
    <col min="8973" max="9216" width="10.28515625" style="38"/>
    <col min="9217" max="9217" width="7.28515625" style="38" customWidth="1"/>
    <col min="9218" max="9218" width="29.5703125" style="38" bestFit="1" customWidth="1"/>
    <col min="9219" max="9219" width="23.85546875" style="38" bestFit="1" customWidth="1"/>
    <col min="9220" max="9220" width="6.42578125" style="38" bestFit="1" customWidth="1"/>
    <col min="9221" max="9221" width="4.85546875" style="38" bestFit="1" customWidth="1"/>
    <col min="9222" max="9222" width="7.7109375" style="38" customWidth="1"/>
    <col min="9223" max="9223" width="4.85546875" style="38" bestFit="1" customWidth="1"/>
    <col min="9224" max="9224" width="9.5703125" style="38" customWidth="1"/>
    <col min="9225" max="9225" width="4.85546875" style="38" bestFit="1" customWidth="1"/>
    <col min="9226" max="9226" width="8.140625" style="38" customWidth="1"/>
    <col min="9227" max="9227" width="1" style="38" customWidth="1"/>
    <col min="9228" max="9228" width="1.85546875" style="38" customWidth="1"/>
    <col min="9229" max="9472" width="10.28515625" style="38"/>
    <col min="9473" max="9473" width="7.28515625" style="38" customWidth="1"/>
    <col min="9474" max="9474" width="29.5703125" style="38" bestFit="1" customWidth="1"/>
    <col min="9475" max="9475" width="23.85546875" style="38" bestFit="1" customWidth="1"/>
    <col min="9476" max="9476" width="6.42578125" style="38" bestFit="1" customWidth="1"/>
    <col min="9477" max="9477" width="4.85546875" style="38" bestFit="1" customWidth="1"/>
    <col min="9478" max="9478" width="7.7109375" style="38" customWidth="1"/>
    <col min="9479" max="9479" width="4.85546875" style="38" bestFit="1" customWidth="1"/>
    <col min="9480" max="9480" width="9.5703125" style="38" customWidth="1"/>
    <col min="9481" max="9481" width="4.85546875" style="38" bestFit="1" customWidth="1"/>
    <col min="9482" max="9482" width="8.140625" style="38" customWidth="1"/>
    <col min="9483" max="9483" width="1" style="38" customWidth="1"/>
    <col min="9484" max="9484" width="1.85546875" style="38" customWidth="1"/>
    <col min="9485" max="9728" width="10.28515625" style="38"/>
    <col min="9729" max="9729" width="7.28515625" style="38" customWidth="1"/>
    <col min="9730" max="9730" width="29.5703125" style="38" bestFit="1" customWidth="1"/>
    <col min="9731" max="9731" width="23.85546875" style="38" bestFit="1" customWidth="1"/>
    <col min="9732" max="9732" width="6.42578125" style="38" bestFit="1" customWidth="1"/>
    <col min="9733" max="9733" width="4.85546875" style="38" bestFit="1" customWidth="1"/>
    <col min="9734" max="9734" width="7.7109375" style="38" customWidth="1"/>
    <col min="9735" max="9735" width="4.85546875" style="38" bestFit="1" customWidth="1"/>
    <col min="9736" max="9736" width="9.5703125" style="38" customWidth="1"/>
    <col min="9737" max="9737" width="4.85546875" style="38" bestFit="1" customWidth="1"/>
    <col min="9738" max="9738" width="8.140625" style="38" customWidth="1"/>
    <col min="9739" max="9739" width="1" style="38" customWidth="1"/>
    <col min="9740" max="9740" width="1.85546875" style="38" customWidth="1"/>
    <col min="9741" max="9984" width="10.28515625" style="38"/>
    <col min="9985" max="9985" width="7.28515625" style="38" customWidth="1"/>
    <col min="9986" max="9986" width="29.5703125" style="38" bestFit="1" customWidth="1"/>
    <col min="9987" max="9987" width="23.85546875" style="38" bestFit="1" customWidth="1"/>
    <col min="9988" max="9988" width="6.42578125" style="38" bestFit="1" customWidth="1"/>
    <col min="9989" max="9989" width="4.85546875" style="38" bestFit="1" customWidth="1"/>
    <col min="9990" max="9990" width="7.7109375" style="38" customWidth="1"/>
    <col min="9991" max="9991" width="4.85546875" style="38" bestFit="1" customWidth="1"/>
    <col min="9992" max="9992" width="9.5703125" style="38" customWidth="1"/>
    <col min="9993" max="9993" width="4.85546875" style="38" bestFit="1" customWidth="1"/>
    <col min="9994" max="9994" width="8.140625" style="38" customWidth="1"/>
    <col min="9995" max="9995" width="1" style="38" customWidth="1"/>
    <col min="9996" max="9996" width="1.85546875" style="38" customWidth="1"/>
    <col min="9997" max="10240" width="10.28515625" style="38"/>
    <col min="10241" max="10241" width="7.28515625" style="38" customWidth="1"/>
    <col min="10242" max="10242" width="29.5703125" style="38" bestFit="1" customWidth="1"/>
    <col min="10243" max="10243" width="23.85546875" style="38" bestFit="1" customWidth="1"/>
    <col min="10244" max="10244" width="6.42578125" style="38" bestFit="1" customWidth="1"/>
    <col min="10245" max="10245" width="4.85546875" style="38" bestFit="1" customWidth="1"/>
    <col min="10246" max="10246" width="7.7109375" style="38" customWidth="1"/>
    <col min="10247" max="10247" width="4.85546875" style="38" bestFit="1" customWidth="1"/>
    <col min="10248" max="10248" width="9.5703125" style="38" customWidth="1"/>
    <col min="10249" max="10249" width="4.85546875" style="38" bestFit="1" customWidth="1"/>
    <col min="10250" max="10250" width="8.140625" style="38" customWidth="1"/>
    <col min="10251" max="10251" width="1" style="38" customWidth="1"/>
    <col min="10252" max="10252" width="1.85546875" style="38" customWidth="1"/>
    <col min="10253" max="10496" width="10.28515625" style="38"/>
    <col min="10497" max="10497" width="7.28515625" style="38" customWidth="1"/>
    <col min="10498" max="10498" width="29.5703125" style="38" bestFit="1" customWidth="1"/>
    <col min="10499" max="10499" width="23.85546875" style="38" bestFit="1" customWidth="1"/>
    <col min="10500" max="10500" width="6.42578125" style="38" bestFit="1" customWidth="1"/>
    <col min="10501" max="10501" width="4.85546875" style="38" bestFit="1" customWidth="1"/>
    <col min="10502" max="10502" width="7.7109375" style="38" customWidth="1"/>
    <col min="10503" max="10503" width="4.85546875" style="38" bestFit="1" customWidth="1"/>
    <col min="10504" max="10504" width="9.5703125" style="38" customWidth="1"/>
    <col min="10505" max="10505" width="4.85546875" style="38" bestFit="1" customWidth="1"/>
    <col min="10506" max="10506" width="8.140625" style="38" customWidth="1"/>
    <col min="10507" max="10507" width="1" style="38" customWidth="1"/>
    <col min="10508" max="10508" width="1.85546875" style="38" customWidth="1"/>
    <col min="10509" max="10752" width="10.28515625" style="38"/>
    <col min="10753" max="10753" width="7.28515625" style="38" customWidth="1"/>
    <col min="10754" max="10754" width="29.5703125" style="38" bestFit="1" customWidth="1"/>
    <col min="10755" max="10755" width="23.85546875" style="38" bestFit="1" customWidth="1"/>
    <col min="10756" max="10756" width="6.42578125" style="38" bestFit="1" customWidth="1"/>
    <col min="10757" max="10757" width="4.85546875" style="38" bestFit="1" customWidth="1"/>
    <col min="10758" max="10758" width="7.7109375" style="38" customWidth="1"/>
    <col min="10759" max="10759" width="4.85546875" style="38" bestFit="1" customWidth="1"/>
    <col min="10760" max="10760" width="9.5703125" style="38" customWidth="1"/>
    <col min="10761" max="10761" width="4.85546875" style="38" bestFit="1" customWidth="1"/>
    <col min="10762" max="10762" width="8.140625" style="38" customWidth="1"/>
    <col min="10763" max="10763" width="1" style="38" customWidth="1"/>
    <col min="10764" max="10764" width="1.85546875" style="38" customWidth="1"/>
    <col min="10765" max="11008" width="10.28515625" style="38"/>
    <col min="11009" max="11009" width="7.28515625" style="38" customWidth="1"/>
    <col min="11010" max="11010" width="29.5703125" style="38" bestFit="1" customWidth="1"/>
    <col min="11011" max="11011" width="23.85546875" style="38" bestFit="1" customWidth="1"/>
    <col min="11012" max="11012" width="6.42578125" style="38" bestFit="1" customWidth="1"/>
    <col min="11013" max="11013" width="4.85546875" style="38" bestFit="1" customWidth="1"/>
    <col min="11014" max="11014" width="7.7109375" style="38" customWidth="1"/>
    <col min="11015" max="11015" width="4.85546875" style="38" bestFit="1" customWidth="1"/>
    <col min="11016" max="11016" width="9.5703125" style="38" customWidth="1"/>
    <col min="11017" max="11017" width="4.85546875" style="38" bestFit="1" customWidth="1"/>
    <col min="11018" max="11018" width="8.140625" style="38" customWidth="1"/>
    <col min="11019" max="11019" width="1" style="38" customWidth="1"/>
    <col min="11020" max="11020" width="1.85546875" style="38" customWidth="1"/>
    <col min="11021" max="11264" width="10.28515625" style="38"/>
    <col min="11265" max="11265" width="7.28515625" style="38" customWidth="1"/>
    <col min="11266" max="11266" width="29.5703125" style="38" bestFit="1" customWidth="1"/>
    <col min="11267" max="11267" width="23.85546875" style="38" bestFit="1" customWidth="1"/>
    <col min="11268" max="11268" width="6.42578125" style="38" bestFit="1" customWidth="1"/>
    <col min="11269" max="11269" width="4.85546875" style="38" bestFit="1" customWidth="1"/>
    <col min="11270" max="11270" width="7.7109375" style="38" customWidth="1"/>
    <col min="11271" max="11271" width="4.85546875" style="38" bestFit="1" customWidth="1"/>
    <col min="11272" max="11272" width="9.5703125" style="38" customWidth="1"/>
    <col min="11273" max="11273" width="4.85546875" style="38" bestFit="1" customWidth="1"/>
    <col min="11274" max="11274" width="8.140625" style="38" customWidth="1"/>
    <col min="11275" max="11275" width="1" style="38" customWidth="1"/>
    <col min="11276" max="11276" width="1.85546875" style="38" customWidth="1"/>
    <col min="11277" max="11520" width="10.28515625" style="38"/>
    <col min="11521" max="11521" width="7.28515625" style="38" customWidth="1"/>
    <col min="11522" max="11522" width="29.5703125" style="38" bestFit="1" customWidth="1"/>
    <col min="11523" max="11523" width="23.85546875" style="38" bestFit="1" customWidth="1"/>
    <col min="11524" max="11524" width="6.42578125" style="38" bestFit="1" customWidth="1"/>
    <col min="11525" max="11525" width="4.85546875" style="38" bestFit="1" customWidth="1"/>
    <col min="11526" max="11526" width="7.7109375" style="38" customWidth="1"/>
    <col min="11527" max="11527" width="4.85546875" style="38" bestFit="1" customWidth="1"/>
    <col min="11528" max="11528" width="9.5703125" style="38" customWidth="1"/>
    <col min="11529" max="11529" width="4.85546875" style="38" bestFit="1" customWidth="1"/>
    <col min="11530" max="11530" width="8.140625" style="38" customWidth="1"/>
    <col min="11531" max="11531" width="1" style="38" customWidth="1"/>
    <col min="11532" max="11532" width="1.85546875" style="38" customWidth="1"/>
    <col min="11533" max="11776" width="10.28515625" style="38"/>
    <col min="11777" max="11777" width="7.28515625" style="38" customWidth="1"/>
    <col min="11778" max="11778" width="29.5703125" style="38" bestFit="1" customWidth="1"/>
    <col min="11779" max="11779" width="23.85546875" style="38" bestFit="1" customWidth="1"/>
    <col min="11780" max="11780" width="6.42578125" style="38" bestFit="1" customWidth="1"/>
    <col min="11781" max="11781" width="4.85546875" style="38" bestFit="1" customWidth="1"/>
    <col min="11782" max="11782" width="7.7109375" style="38" customWidth="1"/>
    <col min="11783" max="11783" width="4.85546875" style="38" bestFit="1" customWidth="1"/>
    <col min="11784" max="11784" width="9.5703125" style="38" customWidth="1"/>
    <col min="11785" max="11785" width="4.85546875" style="38" bestFit="1" customWidth="1"/>
    <col min="11786" max="11786" width="8.140625" style="38" customWidth="1"/>
    <col min="11787" max="11787" width="1" style="38" customWidth="1"/>
    <col min="11788" max="11788" width="1.85546875" style="38" customWidth="1"/>
    <col min="11789" max="12032" width="10.28515625" style="38"/>
    <col min="12033" max="12033" width="7.28515625" style="38" customWidth="1"/>
    <col min="12034" max="12034" width="29.5703125" style="38" bestFit="1" customWidth="1"/>
    <col min="12035" max="12035" width="23.85546875" style="38" bestFit="1" customWidth="1"/>
    <col min="12036" max="12036" width="6.42578125" style="38" bestFit="1" customWidth="1"/>
    <col min="12037" max="12037" width="4.85546875" style="38" bestFit="1" customWidth="1"/>
    <col min="12038" max="12038" width="7.7109375" style="38" customWidth="1"/>
    <col min="12039" max="12039" width="4.85546875" style="38" bestFit="1" customWidth="1"/>
    <col min="12040" max="12040" width="9.5703125" style="38" customWidth="1"/>
    <col min="12041" max="12041" width="4.85546875" style="38" bestFit="1" customWidth="1"/>
    <col min="12042" max="12042" width="8.140625" style="38" customWidth="1"/>
    <col min="12043" max="12043" width="1" style="38" customWidth="1"/>
    <col min="12044" max="12044" width="1.85546875" style="38" customWidth="1"/>
    <col min="12045" max="12288" width="10.28515625" style="38"/>
    <col min="12289" max="12289" width="7.28515625" style="38" customWidth="1"/>
    <col min="12290" max="12290" width="29.5703125" style="38" bestFit="1" customWidth="1"/>
    <col min="12291" max="12291" width="23.85546875" style="38" bestFit="1" customWidth="1"/>
    <col min="12292" max="12292" width="6.42578125" style="38" bestFit="1" customWidth="1"/>
    <col min="12293" max="12293" width="4.85546875" style="38" bestFit="1" customWidth="1"/>
    <col min="12294" max="12294" width="7.7109375" style="38" customWidth="1"/>
    <col min="12295" max="12295" width="4.85546875" style="38" bestFit="1" customWidth="1"/>
    <col min="12296" max="12296" width="9.5703125" style="38" customWidth="1"/>
    <col min="12297" max="12297" width="4.85546875" style="38" bestFit="1" customWidth="1"/>
    <col min="12298" max="12298" width="8.140625" style="38" customWidth="1"/>
    <col min="12299" max="12299" width="1" style="38" customWidth="1"/>
    <col min="12300" max="12300" width="1.85546875" style="38" customWidth="1"/>
    <col min="12301" max="12544" width="10.28515625" style="38"/>
    <col min="12545" max="12545" width="7.28515625" style="38" customWidth="1"/>
    <col min="12546" max="12546" width="29.5703125" style="38" bestFit="1" customWidth="1"/>
    <col min="12547" max="12547" width="23.85546875" style="38" bestFit="1" customWidth="1"/>
    <col min="12548" max="12548" width="6.42578125" style="38" bestFit="1" customWidth="1"/>
    <col min="12549" max="12549" width="4.85546875" style="38" bestFit="1" customWidth="1"/>
    <col min="12550" max="12550" width="7.7109375" style="38" customWidth="1"/>
    <col min="12551" max="12551" width="4.85546875" style="38" bestFit="1" customWidth="1"/>
    <col min="12552" max="12552" width="9.5703125" style="38" customWidth="1"/>
    <col min="12553" max="12553" width="4.85546875" style="38" bestFit="1" customWidth="1"/>
    <col min="12554" max="12554" width="8.140625" style="38" customWidth="1"/>
    <col min="12555" max="12555" width="1" style="38" customWidth="1"/>
    <col min="12556" max="12556" width="1.85546875" style="38" customWidth="1"/>
    <col min="12557" max="12800" width="10.28515625" style="38"/>
    <col min="12801" max="12801" width="7.28515625" style="38" customWidth="1"/>
    <col min="12802" max="12802" width="29.5703125" style="38" bestFit="1" customWidth="1"/>
    <col min="12803" max="12803" width="23.85546875" style="38" bestFit="1" customWidth="1"/>
    <col min="12804" max="12804" width="6.42578125" style="38" bestFit="1" customWidth="1"/>
    <col min="12805" max="12805" width="4.85546875" style="38" bestFit="1" customWidth="1"/>
    <col min="12806" max="12806" width="7.7109375" style="38" customWidth="1"/>
    <col min="12807" max="12807" width="4.85546875" style="38" bestFit="1" customWidth="1"/>
    <col min="12808" max="12808" width="9.5703125" style="38" customWidth="1"/>
    <col min="12809" max="12809" width="4.85546875" style="38" bestFit="1" customWidth="1"/>
    <col min="12810" max="12810" width="8.140625" style="38" customWidth="1"/>
    <col min="12811" max="12811" width="1" style="38" customWidth="1"/>
    <col min="12812" max="12812" width="1.85546875" style="38" customWidth="1"/>
    <col min="12813" max="13056" width="10.28515625" style="38"/>
    <col min="13057" max="13057" width="7.28515625" style="38" customWidth="1"/>
    <col min="13058" max="13058" width="29.5703125" style="38" bestFit="1" customWidth="1"/>
    <col min="13059" max="13059" width="23.85546875" style="38" bestFit="1" customWidth="1"/>
    <col min="13060" max="13060" width="6.42578125" style="38" bestFit="1" customWidth="1"/>
    <col min="13061" max="13061" width="4.85546875" style="38" bestFit="1" customWidth="1"/>
    <col min="13062" max="13062" width="7.7109375" style="38" customWidth="1"/>
    <col min="13063" max="13063" width="4.85546875" style="38" bestFit="1" customWidth="1"/>
    <col min="13064" max="13064" width="9.5703125" style="38" customWidth="1"/>
    <col min="13065" max="13065" width="4.85546875" style="38" bestFit="1" customWidth="1"/>
    <col min="13066" max="13066" width="8.140625" style="38" customWidth="1"/>
    <col min="13067" max="13067" width="1" style="38" customWidth="1"/>
    <col min="13068" max="13068" width="1.85546875" style="38" customWidth="1"/>
    <col min="13069" max="13312" width="10.28515625" style="38"/>
    <col min="13313" max="13313" width="7.28515625" style="38" customWidth="1"/>
    <col min="13314" max="13314" width="29.5703125" style="38" bestFit="1" customWidth="1"/>
    <col min="13315" max="13315" width="23.85546875" style="38" bestFit="1" customWidth="1"/>
    <col min="13316" max="13316" width="6.42578125" style="38" bestFit="1" customWidth="1"/>
    <col min="13317" max="13317" width="4.85546875" style="38" bestFit="1" customWidth="1"/>
    <col min="13318" max="13318" width="7.7109375" style="38" customWidth="1"/>
    <col min="13319" max="13319" width="4.85546875" style="38" bestFit="1" customWidth="1"/>
    <col min="13320" max="13320" width="9.5703125" style="38" customWidth="1"/>
    <col min="13321" max="13321" width="4.85546875" style="38" bestFit="1" customWidth="1"/>
    <col min="13322" max="13322" width="8.140625" style="38" customWidth="1"/>
    <col min="13323" max="13323" width="1" style="38" customWidth="1"/>
    <col min="13324" max="13324" width="1.85546875" style="38" customWidth="1"/>
    <col min="13325" max="13568" width="10.28515625" style="38"/>
    <col min="13569" max="13569" width="7.28515625" style="38" customWidth="1"/>
    <col min="13570" max="13570" width="29.5703125" style="38" bestFit="1" customWidth="1"/>
    <col min="13571" max="13571" width="23.85546875" style="38" bestFit="1" customWidth="1"/>
    <col min="13572" max="13572" width="6.42578125" style="38" bestFit="1" customWidth="1"/>
    <col min="13573" max="13573" width="4.85546875" style="38" bestFit="1" customWidth="1"/>
    <col min="13574" max="13574" width="7.7109375" style="38" customWidth="1"/>
    <col min="13575" max="13575" width="4.85546875" style="38" bestFit="1" customWidth="1"/>
    <col min="13576" max="13576" width="9.5703125" style="38" customWidth="1"/>
    <col min="13577" max="13577" width="4.85546875" style="38" bestFit="1" customWidth="1"/>
    <col min="13578" max="13578" width="8.140625" style="38" customWidth="1"/>
    <col min="13579" max="13579" width="1" style="38" customWidth="1"/>
    <col min="13580" max="13580" width="1.85546875" style="38" customWidth="1"/>
    <col min="13581" max="13824" width="10.28515625" style="38"/>
    <col min="13825" max="13825" width="7.28515625" style="38" customWidth="1"/>
    <col min="13826" max="13826" width="29.5703125" style="38" bestFit="1" customWidth="1"/>
    <col min="13827" max="13827" width="23.85546875" style="38" bestFit="1" customWidth="1"/>
    <col min="13828" max="13828" width="6.42578125" style="38" bestFit="1" customWidth="1"/>
    <col min="13829" max="13829" width="4.85546875" style="38" bestFit="1" customWidth="1"/>
    <col min="13830" max="13830" width="7.7109375" style="38" customWidth="1"/>
    <col min="13831" max="13831" width="4.85546875" style="38" bestFit="1" customWidth="1"/>
    <col min="13832" max="13832" width="9.5703125" style="38" customWidth="1"/>
    <col min="13833" max="13833" width="4.85546875" style="38" bestFit="1" customWidth="1"/>
    <col min="13834" max="13834" width="8.140625" style="38" customWidth="1"/>
    <col min="13835" max="13835" width="1" style="38" customWidth="1"/>
    <col min="13836" max="13836" width="1.85546875" style="38" customWidth="1"/>
    <col min="13837" max="14080" width="10.28515625" style="38"/>
    <col min="14081" max="14081" width="7.28515625" style="38" customWidth="1"/>
    <col min="14082" max="14082" width="29.5703125" style="38" bestFit="1" customWidth="1"/>
    <col min="14083" max="14083" width="23.85546875" style="38" bestFit="1" customWidth="1"/>
    <col min="14084" max="14084" width="6.42578125" style="38" bestFit="1" customWidth="1"/>
    <col min="14085" max="14085" width="4.85546875" style="38" bestFit="1" customWidth="1"/>
    <col min="14086" max="14086" width="7.7109375" style="38" customWidth="1"/>
    <col min="14087" max="14087" width="4.85546875" style="38" bestFit="1" customWidth="1"/>
    <col min="14088" max="14088" width="9.5703125" style="38" customWidth="1"/>
    <col min="14089" max="14089" width="4.85546875" style="38" bestFit="1" customWidth="1"/>
    <col min="14090" max="14090" width="8.140625" style="38" customWidth="1"/>
    <col min="14091" max="14091" width="1" style="38" customWidth="1"/>
    <col min="14092" max="14092" width="1.85546875" style="38" customWidth="1"/>
    <col min="14093" max="14336" width="10.28515625" style="38"/>
    <col min="14337" max="14337" width="7.28515625" style="38" customWidth="1"/>
    <col min="14338" max="14338" width="29.5703125" style="38" bestFit="1" customWidth="1"/>
    <col min="14339" max="14339" width="23.85546875" style="38" bestFit="1" customWidth="1"/>
    <col min="14340" max="14340" width="6.42578125" style="38" bestFit="1" customWidth="1"/>
    <col min="14341" max="14341" width="4.85546875" style="38" bestFit="1" customWidth="1"/>
    <col min="14342" max="14342" width="7.7109375" style="38" customWidth="1"/>
    <col min="14343" max="14343" width="4.85546875" style="38" bestFit="1" customWidth="1"/>
    <col min="14344" max="14344" width="9.5703125" style="38" customWidth="1"/>
    <col min="14345" max="14345" width="4.85546875" style="38" bestFit="1" customWidth="1"/>
    <col min="14346" max="14346" width="8.140625" style="38" customWidth="1"/>
    <col min="14347" max="14347" width="1" style="38" customWidth="1"/>
    <col min="14348" max="14348" width="1.85546875" style="38" customWidth="1"/>
    <col min="14349" max="14592" width="10.28515625" style="38"/>
    <col min="14593" max="14593" width="7.28515625" style="38" customWidth="1"/>
    <col min="14594" max="14594" width="29.5703125" style="38" bestFit="1" customWidth="1"/>
    <col min="14595" max="14595" width="23.85546875" style="38" bestFit="1" customWidth="1"/>
    <col min="14596" max="14596" width="6.42578125" style="38" bestFit="1" customWidth="1"/>
    <col min="14597" max="14597" width="4.85546875" style="38" bestFit="1" customWidth="1"/>
    <col min="14598" max="14598" width="7.7109375" style="38" customWidth="1"/>
    <col min="14599" max="14599" width="4.85546875" style="38" bestFit="1" customWidth="1"/>
    <col min="14600" max="14600" width="9.5703125" style="38" customWidth="1"/>
    <col min="14601" max="14601" width="4.85546875" style="38" bestFit="1" customWidth="1"/>
    <col min="14602" max="14602" width="8.140625" style="38" customWidth="1"/>
    <col min="14603" max="14603" width="1" style="38" customWidth="1"/>
    <col min="14604" max="14604" width="1.85546875" style="38" customWidth="1"/>
    <col min="14605" max="14848" width="10.28515625" style="38"/>
    <col min="14849" max="14849" width="7.28515625" style="38" customWidth="1"/>
    <col min="14850" max="14850" width="29.5703125" style="38" bestFit="1" customWidth="1"/>
    <col min="14851" max="14851" width="23.85546875" style="38" bestFit="1" customWidth="1"/>
    <col min="14852" max="14852" width="6.42578125" style="38" bestFit="1" customWidth="1"/>
    <col min="14853" max="14853" width="4.85546875" style="38" bestFit="1" customWidth="1"/>
    <col min="14854" max="14854" width="7.7109375" style="38" customWidth="1"/>
    <col min="14855" max="14855" width="4.85546875" style="38" bestFit="1" customWidth="1"/>
    <col min="14856" max="14856" width="9.5703125" style="38" customWidth="1"/>
    <col min="14857" max="14857" width="4.85546875" style="38" bestFit="1" customWidth="1"/>
    <col min="14858" max="14858" width="8.140625" style="38" customWidth="1"/>
    <col min="14859" max="14859" width="1" style="38" customWidth="1"/>
    <col min="14860" max="14860" width="1.85546875" style="38" customWidth="1"/>
    <col min="14861" max="15104" width="10.28515625" style="38"/>
    <col min="15105" max="15105" width="7.28515625" style="38" customWidth="1"/>
    <col min="15106" max="15106" width="29.5703125" style="38" bestFit="1" customWidth="1"/>
    <col min="15107" max="15107" width="23.85546875" style="38" bestFit="1" customWidth="1"/>
    <col min="15108" max="15108" width="6.42578125" style="38" bestFit="1" customWidth="1"/>
    <col min="15109" max="15109" width="4.85546875" style="38" bestFit="1" customWidth="1"/>
    <col min="15110" max="15110" width="7.7109375" style="38" customWidth="1"/>
    <col min="15111" max="15111" width="4.85546875" style="38" bestFit="1" customWidth="1"/>
    <col min="15112" max="15112" width="9.5703125" style="38" customWidth="1"/>
    <col min="15113" max="15113" width="4.85546875" style="38" bestFit="1" customWidth="1"/>
    <col min="15114" max="15114" width="8.140625" style="38" customWidth="1"/>
    <col min="15115" max="15115" width="1" style="38" customWidth="1"/>
    <col min="15116" max="15116" width="1.85546875" style="38" customWidth="1"/>
    <col min="15117" max="15360" width="10.28515625" style="38"/>
    <col min="15361" max="15361" width="7.28515625" style="38" customWidth="1"/>
    <col min="15362" max="15362" width="29.5703125" style="38" bestFit="1" customWidth="1"/>
    <col min="15363" max="15363" width="23.85546875" style="38" bestFit="1" customWidth="1"/>
    <col min="15364" max="15364" width="6.42578125" style="38" bestFit="1" customWidth="1"/>
    <col min="15365" max="15365" width="4.85546875" style="38" bestFit="1" customWidth="1"/>
    <col min="15366" max="15366" width="7.7109375" style="38" customWidth="1"/>
    <col min="15367" max="15367" width="4.85546875" style="38" bestFit="1" customWidth="1"/>
    <col min="15368" max="15368" width="9.5703125" style="38" customWidth="1"/>
    <col min="15369" max="15369" width="4.85546875" style="38" bestFit="1" customWidth="1"/>
    <col min="15370" max="15370" width="8.140625" style="38" customWidth="1"/>
    <col min="15371" max="15371" width="1" style="38" customWidth="1"/>
    <col min="15372" max="15372" width="1.85546875" style="38" customWidth="1"/>
    <col min="15373" max="15616" width="10.28515625" style="38"/>
    <col min="15617" max="15617" width="7.28515625" style="38" customWidth="1"/>
    <col min="15618" max="15618" width="29.5703125" style="38" bestFit="1" customWidth="1"/>
    <col min="15619" max="15619" width="23.85546875" style="38" bestFit="1" customWidth="1"/>
    <col min="15620" max="15620" width="6.42578125" style="38" bestFit="1" customWidth="1"/>
    <col min="15621" max="15621" width="4.85546875" style="38" bestFit="1" customWidth="1"/>
    <col min="15622" max="15622" width="7.7109375" style="38" customWidth="1"/>
    <col min="15623" max="15623" width="4.85546875" style="38" bestFit="1" customWidth="1"/>
    <col min="15624" max="15624" width="9.5703125" style="38" customWidth="1"/>
    <col min="15625" max="15625" width="4.85546875" style="38" bestFit="1" customWidth="1"/>
    <col min="15626" max="15626" width="8.140625" style="38" customWidth="1"/>
    <col min="15627" max="15627" width="1" style="38" customWidth="1"/>
    <col min="15628" max="15628" width="1.85546875" style="38" customWidth="1"/>
    <col min="15629" max="15872" width="10.28515625" style="38"/>
    <col min="15873" max="15873" width="7.28515625" style="38" customWidth="1"/>
    <col min="15874" max="15874" width="29.5703125" style="38" bestFit="1" customWidth="1"/>
    <col min="15875" max="15875" width="23.85546875" style="38" bestFit="1" customWidth="1"/>
    <col min="15876" max="15876" width="6.42578125" style="38" bestFit="1" customWidth="1"/>
    <col min="15877" max="15877" width="4.85546875" style="38" bestFit="1" customWidth="1"/>
    <col min="15878" max="15878" width="7.7109375" style="38" customWidth="1"/>
    <col min="15879" max="15879" width="4.85546875" style="38" bestFit="1" customWidth="1"/>
    <col min="15880" max="15880" width="9.5703125" style="38" customWidth="1"/>
    <col min="15881" max="15881" width="4.85546875" style="38" bestFit="1" customWidth="1"/>
    <col min="15882" max="15882" width="8.140625" style="38" customWidth="1"/>
    <col min="15883" max="15883" width="1" style="38" customWidth="1"/>
    <col min="15884" max="15884" width="1.85546875" style="38" customWidth="1"/>
    <col min="15885" max="16128" width="10.28515625" style="38"/>
    <col min="16129" max="16129" width="7.28515625" style="38" customWidth="1"/>
    <col min="16130" max="16130" width="29.5703125" style="38" bestFit="1" customWidth="1"/>
    <col min="16131" max="16131" width="23.85546875" style="38" bestFit="1" customWidth="1"/>
    <col min="16132" max="16132" width="6.42578125" style="38" bestFit="1" customWidth="1"/>
    <col min="16133" max="16133" width="4.85546875" style="38" bestFit="1" customWidth="1"/>
    <col min="16134" max="16134" width="7.7109375" style="38" customWidth="1"/>
    <col min="16135" max="16135" width="4.85546875" style="38" bestFit="1" customWidth="1"/>
    <col min="16136" max="16136" width="9.5703125" style="38" customWidth="1"/>
    <col min="16137" max="16137" width="4.85546875" style="38" bestFit="1" customWidth="1"/>
    <col min="16138" max="16138" width="8.140625" style="38" customWidth="1"/>
    <col min="16139" max="16139" width="1" style="38" customWidth="1"/>
    <col min="16140" max="16140" width="1.85546875" style="38" customWidth="1"/>
    <col min="16141" max="16384" width="10.28515625" style="38"/>
  </cols>
  <sheetData>
    <row r="2" spans="1:10" ht="13.5" thickBot="1"/>
    <row r="3" spans="1:10">
      <c r="A3" s="35"/>
      <c r="B3" s="36"/>
      <c r="C3" s="36"/>
      <c r="D3" s="36"/>
      <c r="E3" s="36"/>
      <c r="F3" s="36"/>
      <c r="G3" s="36"/>
      <c r="H3" s="36"/>
      <c r="I3" s="36"/>
      <c r="J3" s="37"/>
    </row>
    <row r="4" spans="1:10">
      <c r="A4" s="39"/>
      <c r="J4" s="40"/>
    </row>
    <row r="5" spans="1:10">
      <c r="A5" s="39"/>
      <c r="J5" s="40"/>
    </row>
    <row r="6" spans="1:10">
      <c r="A6" s="39"/>
      <c r="J6" s="40"/>
    </row>
    <row r="7" spans="1:10">
      <c r="A7" s="39"/>
      <c r="J7" s="40"/>
    </row>
    <row r="8" spans="1:10">
      <c r="A8" s="39"/>
      <c r="J8" s="40"/>
    </row>
    <row r="9" spans="1:10">
      <c r="A9" s="44" t="s">
        <v>35</v>
      </c>
      <c r="J9" s="40"/>
    </row>
    <row r="10" spans="1:10" ht="12.75" customHeight="1">
      <c r="A10" s="44" t="s">
        <v>50</v>
      </c>
      <c r="J10" s="40"/>
    </row>
    <row r="11" spans="1:10">
      <c r="A11" s="39" t="s">
        <v>36</v>
      </c>
      <c r="J11" s="40"/>
    </row>
    <row r="12" spans="1:10">
      <c r="A12" s="86" t="s">
        <v>37</v>
      </c>
      <c r="B12" s="89" t="s">
        <v>38</v>
      </c>
      <c r="C12" s="92" t="s">
        <v>39</v>
      </c>
      <c r="D12" s="89" t="s">
        <v>40</v>
      </c>
      <c r="E12" s="77" t="s">
        <v>41</v>
      </c>
      <c r="F12" s="78"/>
      <c r="G12" s="78"/>
      <c r="H12" s="78"/>
      <c r="I12" s="95"/>
      <c r="J12" s="96"/>
    </row>
    <row r="13" spans="1:10" ht="12.75" customHeight="1">
      <c r="A13" s="87"/>
      <c r="B13" s="90"/>
      <c r="C13" s="93"/>
      <c r="D13" s="90"/>
      <c r="E13" s="75" t="s">
        <v>42</v>
      </c>
      <c r="F13" s="76"/>
      <c r="G13" s="77" t="s">
        <v>43</v>
      </c>
      <c r="H13" s="78"/>
      <c r="I13" s="79"/>
      <c r="J13" s="80"/>
    </row>
    <row r="14" spans="1:10">
      <c r="A14" s="88"/>
      <c r="B14" s="91"/>
      <c r="C14" s="94"/>
      <c r="D14" s="91"/>
      <c r="E14" s="55"/>
      <c r="F14" s="55"/>
      <c r="G14" s="55"/>
      <c r="H14" s="56"/>
      <c r="I14" s="50"/>
      <c r="J14" s="51"/>
    </row>
    <row r="15" spans="1:10" ht="25.5">
      <c r="A15" s="45">
        <v>1</v>
      </c>
      <c r="B15" s="46" t="s">
        <v>35</v>
      </c>
      <c r="C15" s="47">
        <f>Plan1!F27</f>
        <v>23354.199999999997</v>
      </c>
      <c r="D15" s="54" t="s">
        <v>44</v>
      </c>
      <c r="E15" s="52"/>
      <c r="F15" s="57"/>
      <c r="G15" s="58"/>
      <c r="H15" s="57"/>
      <c r="I15" s="58"/>
      <c r="J15" s="53"/>
    </row>
    <row r="16" spans="1:10" ht="25.5">
      <c r="A16" s="59" t="s">
        <v>45</v>
      </c>
      <c r="B16" s="60"/>
      <c r="C16" s="48">
        <f>C15</f>
        <v>23354.199999999997</v>
      </c>
      <c r="D16" s="49" t="s">
        <v>44</v>
      </c>
      <c r="E16" s="81">
        <v>0.5</v>
      </c>
      <c r="F16" s="82"/>
      <c r="G16" s="81">
        <v>0.5</v>
      </c>
      <c r="H16" s="83"/>
      <c r="I16" s="84">
        <v>1</v>
      </c>
      <c r="J16" s="85"/>
    </row>
    <row r="17" spans="1:10">
      <c r="A17" s="59" t="s">
        <v>46</v>
      </c>
      <c r="B17" s="60"/>
      <c r="C17" s="61"/>
      <c r="D17" s="62"/>
      <c r="E17" s="66">
        <f>C16/2</f>
        <v>11677.099999999999</v>
      </c>
      <c r="F17" s="67"/>
      <c r="G17" s="66">
        <f>C16/2</f>
        <v>11677.099999999999</v>
      </c>
      <c r="H17" s="68"/>
      <c r="I17" s="69"/>
      <c r="J17" s="70"/>
    </row>
    <row r="18" spans="1:10">
      <c r="A18" s="59" t="s">
        <v>47</v>
      </c>
      <c r="B18" s="60"/>
      <c r="C18" s="61"/>
      <c r="D18" s="62"/>
      <c r="E18" s="71">
        <v>0.5</v>
      </c>
      <c r="F18" s="72"/>
      <c r="G18" s="71">
        <v>0.5</v>
      </c>
      <c r="H18" s="72"/>
      <c r="I18" s="73" t="s">
        <v>48</v>
      </c>
      <c r="J18" s="74"/>
    </row>
    <row r="19" spans="1:10">
      <c r="A19" s="59" t="s">
        <v>49</v>
      </c>
      <c r="B19" s="60"/>
      <c r="C19" s="61"/>
      <c r="D19" s="62"/>
      <c r="E19" s="63">
        <f>E17</f>
        <v>11677.099999999999</v>
      </c>
      <c r="F19" s="64"/>
      <c r="G19" s="63">
        <f>G17</f>
        <v>11677.099999999999</v>
      </c>
      <c r="H19" s="64"/>
      <c r="I19" s="63">
        <f>E19+G19</f>
        <v>23354.199999999997</v>
      </c>
      <c r="J19" s="65"/>
    </row>
    <row r="20" spans="1:10">
      <c r="A20" s="39"/>
      <c r="J20" s="40"/>
    </row>
    <row r="21" spans="1:10">
      <c r="A21" s="39"/>
      <c r="J21" s="40"/>
    </row>
    <row r="22" spans="1:10">
      <c r="A22" s="39"/>
      <c r="E22" s="38" t="s">
        <v>51</v>
      </c>
      <c r="J22" s="40"/>
    </row>
    <row r="23" spans="1:10">
      <c r="A23" s="39"/>
      <c r="J23" s="40"/>
    </row>
    <row r="24" spans="1:10">
      <c r="A24" s="39"/>
      <c r="J24" s="40"/>
    </row>
    <row r="25" spans="1:10" ht="13.5" thickBot="1">
      <c r="A25" s="41"/>
      <c r="B25" s="42"/>
      <c r="C25" s="42"/>
      <c r="D25" s="42"/>
      <c r="E25" s="42"/>
      <c r="F25" s="42"/>
      <c r="G25" s="42"/>
      <c r="H25" s="42"/>
      <c r="I25" s="42"/>
      <c r="J25" s="43"/>
    </row>
  </sheetData>
  <mergeCells count="27">
    <mergeCell ref="E13:F13"/>
    <mergeCell ref="G13:H13"/>
    <mergeCell ref="I13:J13"/>
    <mergeCell ref="A16:B16"/>
    <mergeCell ref="E16:F16"/>
    <mergeCell ref="G16:H16"/>
    <mergeCell ref="I16:J16"/>
    <mergeCell ref="A12:A14"/>
    <mergeCell ref="B12:B14"/>
    <mergeCell ref="C12:C14"/>
    <mergeCell ref="D12:D14"/>
    <mergeCell ref="E12:J12"/>
    <mergeCell ref="A18:B18"/>
    <mergeCell ref="C18:D18"/>
    <mergeCell ref="E18:F18"/>
    <mergeCell ref="G18:H18"/>
    <mergeCell ref="I18:J18"/>
    <mergeCell ref="A17:B17"/>
    <mergeCell ref="C17:D17"/>
    <mergeCell ref="E17:F17"/>
    <mergeCell ref="G17:H17"/>
    <mergeCell ref="I17:J17"/>
    <mergeCell ref="A19:B19"/>
    <mergeCell ref="C19:D19"/>
    <mergeCell ref="E19:F19"/>
    <mergeCell ref="G19:H19"/>
    <mergeCell ref="I19:J19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125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Plan1</vt:lpstr>
      <vt:lpstr>Plan2</vt:lpstr>
      <vt:lpstr>Plan3</vt:lpstr>
      <vt:lpstr>Plan1!Area_de_impressao</vt:lpstr>
      <vt:lpstr>Plan2!Area_de_impressao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2016-05-24T11:02:40Z</dcterms:modified>
</cp:coreProperties>
</file>